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BCD373C6-C173-402A-953C-1944DB168EC7}" xr6:coauthVersionLast="47" xr6:coauthVersionMax="47" xr10:uidLastSave="{00000000-0000-0000-0000-000000000000}"/>
  <bookViews>
    <workbookView xWindow="390" yWindow="390" windowWidth="21600" windowHeight="11295" tabRatio="782" firstSheet="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F25" i="3"/>
  <c r="F24" i="3"/>
  <c r="F23" i="3"/>
  <c r="F22" i="3"/>
  <c r="F21" i="3" s="1"/>
  <c r="E21" i="3"/>
  <c r="D21" i="3"/>
  <c r="D31" i="3" s="1"/>
  <c r="F20" i="3"/>
  <c r="F19" i="3"/>
  <c r="F18" i="3"/>
  <c r="F17" i="3"/>
  <c r="F16" i="3"/>
  <c r="F15" i="3"/>
  <c r="F14" i="3"/>
  <c r="F13" i="3"/>
  <c r="F12" i="3"/>
  <c r="E11" i="3"/>
  <c r="E31" i="3" s="1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G152" i="1"/>
  <c r="F152" i="1"/>
  <c r="E152" i="1"/>
  <c r="D152" i="1"/>
  <c r="C152" i="1"/>
  <c r="H151" i="1"/>
  <c r="I151" i="1" s="1"/>
  <c r="H150" i="1"/>
  <c r="I150" i="1" s="1"/>
  <c r="H149" i="1"/>
  <c r="H148" i="1" s="1"/>
  <c r="G148" i="1"/>
  <c r="F148" i="1"/>
  <c r="E148" i="1"/>
  <c r="D148" i="1"/>
  <c r="C148" i="1"/>
  <c r="I147" i="1"/>
  <c r="H147" i="1"/>
  <c r="H146" i="1"/>
  <c r="I146" i="1" s="1"/>
  <c r="H145" i="1"/>
  <c r="I145" i="1" s="1"/>
  <c r="H144" i="1"/>
  <c r="I144" i="1" s="1"/>
  <c r="H143" i="1"/>
  <c r="I143" i="1" s="1"/>
  <c r="H142" i="1"/>
  <c r="H141" i="1"/>
  <c r="I141" i="1" s="1"/>
  <c r="G140" i="1"/>
  <c r="F140" i="1"/>
  <c r="E140" i="1"/>
  <c r="D140" i="1"/>
  <c r="C140" i="1"/>
  <c r="H139" i="1"/>
  <c r="I139" i="1" s="1"/>
  <c r="H138" i="1"/>
  <c r="H137" i="1"/>
  <c r="I137" i="1" s="1"/>
  <c r="G136" i="1"/>
  <c r="F136" i="1"/>
  <c r="E136" i="1"/>
  <c r="D136" i="1"/>
  <c r="C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G106" i="1"/>
  <c r="F106" i="1"/>
  <c r="E106" i="1"/>
  <c r="D106" i="1"/>
  <c r="C106" i="1"/>
  <c r="I105" i="1"/>
  <c r="H105" i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H96" i="1" s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G14" i="1"/>
  <c r="F14" i="1"/>
  <c r="E14" i="1"/>
  <c r="D14" i="1"/>
  <c r="C14" i="1"/>
  <c r="H136" i="1" l="1"/>
  <c r="H116" i="1"/>
  <c r="H88" i="1"/>
  <c r="C87" i="1"/>
  <c r="H74" i="1"/>
  <c r="I66" i="1"/>
  <c r="H66" i="1"/>
  <c r="H62" i="1"/>
  <c r="H52" i="1"/>
  <c r="G13" i="1"/>
  <c r="H14" i="1"/>
  <c r="I149" i="1"/>
  <c r="I148" i="1" s="1"/>
  <c r="I91" i="1"/>
  <c r="I88" i="1" s="1"/>
  <c r="E87" i="1"/>
  <c r="H22" i="1"/>
  <c r="F87" i="1"/>
  <c r="H106" i="1"/>
  <c r="I118" i="1"/>
  <c r="H42" i="1"/>
  <c r="I75" i="1"/>
  <c r="I74" i="1" s="1"/>
  <c r="I107" i="1"/>
  <c r="I106" i="1" s="1"/>
  <c r="H126" i="1"/>
  <c r="I54" i="1"/>
  <c r="I52" i="1" s="1"/>
  <c r="I116" i="1"/>
  <c r="I15" i="1"/>
  <c r="I14" i="1" s="1"/>
  <c r="H152" i="1"/>
  <c r="I153" i="1"/>
  <c r="I152" i="1" s="1"/>
  <c r="I97" i="1"/>
  <c r="I96" i="1" s="1"/>
  <c r="I138" i="1"/>
  <c r="I136" i="1" s="1"/>
  <c r="I78" i="1"/>
  <c r="H140" i="1"/>
  <c r="D87" i="1"/>
  <c r="G87" i="1"/>
  <c r="I62" i="1"/>
  <c r="F11" i="3"/>
  <c r="F31" i="3" s="1"/>
  <c r="C13" i="1"/>
  <c r="D13" i="1"/>
  <c r="E13" i="1"/>
  <c r="H32" i="1"/>
  <c r="F13" i="1"/>
  <c r="I33" i="1"/>
  <c r="I142" i="1"/>
  <c r="I140" i="1" s="1"/>
  <c r="I32" i="1"/>
  <c r="I126" i="1"/>
  <c r="I42" i="1"/>
  <c r="H78" i="1"/>
  <c r="I23" i="1"/>
  <c r="I22" i="1" s="1"/>
  <c r="H87" i="1" l="1"/>
  <c r="I87" i="1"/>
  <c r="C161" i="1"/>
  <c r="F161" i="1"/>
  <c r="E161" i="1"/>
  <c r="G161" i="1"/>
  <c r="H13" i="1"/>
  <c r="D161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<sst xmlns="http://schemas.openxmlformats.org/spreadsheetml/2006/main" count="263" uniqueCount="151">
  <si>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</si>
  <si>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</si>
  <si>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</si>
  <si>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</si>
  <si>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</si>
  <si>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</si>
  <si>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</si>
  <si>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</si>
  <si>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</si>
  <si>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</si>
  <si>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</si>
  <si>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</si>
  <si>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</si>
  <si>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</si>
  <si>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</si>
  <si>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</si>
  <si>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</si>
  <si>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</si>
  <si>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</si>
  <si>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</si>
  <si>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</si>
  <si>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</si>
  <si>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</si>
  <si>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</si>
  <si>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</si>
  <si>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</si>
  <si>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</si>
  <si>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</si>
  <si>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</si>
  <si>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</si>
  <si>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</si>
  <si>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</si>
  <si>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</si>
  <si>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</si>
  <si>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</si>
  <si>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</si>
  <si>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</si>
  <si>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</si>
  <si>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</si>
  <si>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</si>
  <si>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</si>
  <si>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</si>
  <si>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</si>
  <si>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</si>
  <si>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</si>
  <si>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</si>
  <si>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</si>
  <si>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</si>
  <si>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</si>
  <si>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</si>
  <si>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</si>
  <si>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</si>
  <si>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</si>
  <si>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</si>
  <si>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</si>
  <si>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</si>
  <si>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</si>
  <si>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</si>
  <si>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</si>
  <si>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</si>
  <si>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</si>
  <si>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</si>
  <si>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</si>
  <si>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</si>
  <si>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</si>
  <si>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</si>
  <si>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</si>
  <si>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</si>
  <si>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</si>
  <si>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</si>
  <si>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</si>
  <si>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</si>
  <si>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</si>
  <si>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</si>
  <si>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</si>
  <si>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</si>
  <si>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</si>
  <si>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</si>
  <si>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</si>
  <si>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</si>
  <si>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</si>
  <si>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</si>
  <si>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</si>
  <si>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</si>
  <si>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</si>
  <si>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</si>
  <si>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</si>
  <si>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</si>
  <si>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</si>
  <si>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</si>
  <si>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</si>
  <si>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</si>
  <si>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</si>
  <si>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</si>
  <si>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</si>
  <si>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</si>
  <si>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</si>
  <si>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</si>
  <si>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</si>
  <si>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</si>
  <si>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</si>
  <si>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</si>
  <si>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</si>
  <si>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</si>
  <si>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</si>
  <si>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</si>
  <si>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</si>
  <si>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</si>
  <si>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</si>
  <si>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</si>
  <si>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</si>
  <si>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</si>
  <si>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</si>
  <si>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</si>
  <si>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</si>
  <si>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</si>
  <si>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</si>
  <si>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</si>
  <si>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</si>
  <si>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</si>
  <si>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</si>
  <si>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</si>
  <si>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</si>
  <si>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</si>
  <si>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</si>
  <si>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</si>
  <si>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</si>
  <si>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</si>
  <si>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</si>
  <si>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</si>
  <si>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</si>
  <si>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</si>
  <si>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</si>
  <si>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</si>
  <si>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</si>
  <si>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</si>
  <si>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</si>
  <si>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</si>
  <si>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</si>
  <si>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</si>
  <si>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</si>
  <si>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</si>
  <si>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</si>
  <si>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</si>
  <si>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</si>
  <si>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</si>
  <si>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</si>
  <si>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</si>
  <si>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</si>
  <si>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MUNICIPIO DOCTOR MORA, GTO.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</si>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</sst>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/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0" t="s">
        <v>5</v>
      </c>
      <c r="B4" s="7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abSelected="1" zoomScaleNormal="100" workbookViewId="0"/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2" t="str">
        <f>'Notas de Disciplina Financiera'!A1</f>
        <v>MUNICIPIO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9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9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8" t="str">
        <f>B1</f>
        <v>MUNICIPIO DOCTOR MORA, GTO.</v>
      </c>
      <c r="C6" s="78"/>
      <c r="D6" s="78"/>
      <c r="E6" s="78"/>
      <c r="F6" s="78"/>
      <c r="G6" s="78"/>
      <c r="H6" s="78"/>
      <c r="I6" s="78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 xml:space="preserve"> DEL 01 DE ENERO DEL 2026 AL 30 DE JUNIO DEL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197134800.00000003</v>
      </c>
      <c r="D13" s="3">
        <f t="shared" ref="D13:K13" si="0">D14+D22+D32+D42+D52+D62+D66+D74+D78</f>
        <v>17737135.140000001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17737135.140000001</v>
      </c>
      <c r="I13" s="3">
        <f t="shared" si="0"/>
        <v>214871935.13999999</v>
      </c>
    </row>
    <row r="14" spans="1:9" x14ac:dyDescent="0.2">
      <c r="B14" s="17" t="s">
        <v>39</v>
      </c>
      <c r="C14" s="3">
        <f>SUM(C15:C21)</f>
        <v>72276705.38000001</v>
      </c>
      <c r="D14" s="3">
        <f t="shared" ref="D14:K14" si="1">SUM(D15:D21)</f>
        <v>1392500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1392500</v>
      </c>
      <c r="I14" s="3">
        <f t="shared" si="1"/>
        <v>73669205.38000001</v>
      </c>
    </row>
    <row r="15" spans="1:9" x14ac:dyDescent="0.2">
      <c r="B15" s="16" t="s">
        <v>40</v>
      </c>
      <c r="C15" s="4">
        <v>53471210.760000005</v>
      </c>
      <c r="D15" s="4">
        <v>171983.2</v>
      </c>
      <c r="E15" s="4">
        <v>0</v>
      </c>
      <c r="F15" s="4">
        <v>0</v>
      </c>
      <c r="G15" s="4">
        <v>0</v>
      </c>
      <c r="H15" s="4">
        <f>D15+F15-E15-G15</f>
        <v>171983.2</v>
      </c>
      <c r="I15" s="4">
        <f>C15+H15</f>
        <v>53643193.960000008</v>
      </c>
    </row>
    <row r="16" spans="1:9" x14ac:dyDescent="0.2">
      <c r="B16" s="16" t="s">
        <v>41</v>
      </c>
      <c r="C16" s="4">
        <v>2569630</v>
      </c>
      <c r="D16" s="4">
        <v>108000</v>
      </c>
      <c r="E16" s="4">
        <v>0</v>
      </c>
      <c r="F16" s="4">
        <v>0</v>
      </c>
      <c r="G16" s="4">
        <v>0</v>
      </c>
      <c r="H16" s="4">
        <f t="shared" ref="H16:H21" si="2">D16+F16-E16-G16</f>
        <v>108000</v>
      </c>
      <c r="I16" s="4">
        <f t="shared" ref="I16:I21" si="3">C16+H16</f>
        <v>2677630</v>
      </c>
    </row>
    <row r="17" spans="2:9" x14ac:dyDescent="0.2">
      <c r="B17" s="16" t="s">
        <v>42</v>
      </c>
      <c r="C17" s="4">
        <v>11701231.260000004</v>
      </c>
      <c r="D17" s="4">
        <v>369446.8</v>
      </c>
      <c r="E17" s="4">
        <v>0</v>
      </c>
      <c r="F17" s="4">
        <v>0</v>
      </c>
      <c r="G17" s="4">
        <v>0</v>
      </c>
      <c r="H17" s="4">
        <f t="shared" si="2"/>
        <v>369446.8</v>
      </c>
      <c r="I17" s="4">
        <f t="shared" si="3"/>
        <v>12070678.060000004</v>
      </c>
    </row>
    <row r="18" spans="2:9" x14ac:dyDescent="0.2">
      <c r="B18" s="16" t="s">
        <v>43</v>
      </c>
      <c r="C18" s="4">
        <v>480000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480000</v>
      </c>
    </row>
    <row r="19" spans="2:9" x14ac:dyDescent="0.2">
      <c r="B19" s="16" t="s">
        <v>44</v>
      </c>
      <c r="C19" s="4">
        <v>2646814.67</v>
      </c>
      <c r="D19" s="4">
        <v>-96500</v>
      </c>
      <c r="E19" s="4">
        <v>0</v>
      </c>
      <c r="F19" s="4">
        <v>0</v>
      </c>
      <c r="G19" s="4">
        <v>0</v>
      </c>
      <c r="H19" s="4">
        <f t="shared" si="2"/>
        <v>-96500</v>
      </c>
      <c r="I19" s="4">
        <f t="shared" si="3"/>
        <v>2550314.67</v>
      </c>
    </row>
    <row r="20" spans="2:9" x14ac:dyDescent="0.2">
      <c r="B20" s="16" t="s">
        <v>45</v>
      </c>
      <c r="C20" s="4">
        <v>1407818.689999999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1407818.689999999</v>
      </c>
    </row>
    <row r="21" spans="2:9" x14ac:dyDescent="0.2">
      <c r="B21" s="16" t="s">
        <v>46</v>
      </c>
      <c r="C21" s="4">
        <v>0</v>
      </c>
      <c r="D21" s="4">
        <v>839570</v>
      </c>
      <c r="E21" s="4">
        <v>0</v>
      </c>
      <c r="F21" s="4">
        <v>0</v>
      </c>
      <c r="G21" s="4">
        <v>0</v>
      </c>
      <c r="H21" s="4">
        <f t="shared" si="2"/>
        <v>839570</v>
      </c>
      <c r="I21" s="4">
        <f t="shared" si="3"/>
        <v>839570</v>
      </c>
    </row>
    <row r="22" spans="2:9" x14ac:dyDescent="0.2">
      <c r="B22" s="17" t="s">
        <v>47</v>
      </c>
      <c r="C22" s="3">
        <f>SUM(C23:C31)</f>
        <v>14295270</v>
      </c>
      <c r="D22" s="3">
        <f t="shared" ref="D22:K22" si="4">SUM(D23:D31)</f>
        <v>-412902.37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-412902.37</v>
      </c>
      <c r="I22" s="3">
        <f t="shared" si="4"/>
        <v>13882367.630000001</v>
      </c>
    </row>
    <row r="23" spans="2:9" x14ac:dyDescent="0.2">
      <c r="B23" s="16" t="s">
        <v>48</v>
      </c>
      <c r="C23" s="4">
        <v>1567300</v>
      </c>
      <c r="D23" s="4">
        <v>56640</v>
      </c>
      <c r="E23" s="4">
        <v>0</v>
      </c>
      <c r="F23" s="4">
        <v>0</v>
      </c>
      <c r="G23" s="4">
        <v>0</v>
      </c>
      <c r="H23" s="4">
        <f t="shared" ref="H23:H31" si="5">D23+F23-E23-G23</f>
        <v>56640</v>
      </c>
      <c r="I23" s="4">
        <f t="shared" ref="I23:I31" si="6">C23+H23</f>
        <v>1623940</v>
      </c>
    </row>
    <row r="24" spans="2:9" x14ac:dyDescent="0.2">
      <c r="B24" s="16" t="s">
        <v>49</v>
      </c>
      <c r="C24" s="4">
        <v>667500</v>
      </c>
      <c r="D24" s="4">
        <v>39710</v>
      </c>
      <c r="E24" s="4">
        <v>0</v>
      </c>
      <c r="F24" s="4">
        <v>0</v>
      </c>
      <c r="G24" s="4">
        <v>0</v>
      </c>
      <c r="H24" s="4">
        <f t="shared" si="5"/>
        <v>39710</v>
      </c>
      <c r="I24" s="4">
        <f t="shared" si="6"/>
        <v>707210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</row>
    <row r="26" spans="2:9" x14ac:dyDescent="0.2">
      <c r="B26" s="16" t="s">
        <v>51</v>
      </c>
      <c r="C26" s="4">
        <v>2793200</v>
      </c>
      <c r="D26" s="4">
        <v>377458.16000000003</v>
      </c>
      <c r="E26" s="4">
        <v>0</v>
      </c>
      <c r="F26" s="4">
        <v>0</v>
      </c>
      <c r="G26" s="4">
        <v>0</v>
      </c>
      <c r="H26" s="4">
        <f t="shared" si="5"/>
        <v>377458.16000000003</v>
      </c>
      <c r="I26" s="4">
        <f t="shared" si="6"/>
        <v>3170658.16</v>
      </c>
    </row>
    <row r="27" spans="2:9" x14ac:dyDescent="0.2">
      <c r="B27" s="16" t="s">
        <v>52</v>
      </c>
      <c r="C27" s="4">
        <v>257000</v>
      </c>
      <c r="D27" s="4">
        <v>20000</v>
      </c>
      <c r="E27" s="4">
        <v>0</v>
      </c>
      <c r="F27" s="4">
        <v>0</v>
      </c>
      <c r="G27" s="4">
        <v>0</v>
      </c>
      <c r="H27" s="4">
        <f t="shared" si="5"/>
        <v>20000</v>
      </c>
      <c r="I27" s="4">
        <f t="shared" si="6"/>
        <v>277000</v>
      </c>
    </row>
    <row r="28" spans="2:9" x14ac:dyDescent="0.2">
      <c r="B28" s="16" t="s">
        <v>53</v>
      </c>
      <c r="C28" s="4">
        <v>7229300</v>
      </c>
      <c r="D28" s="4">
        <v>-1213839</v>
      </c>
      <c r="E28" s="4">
        <v>0</v>
      </c>
      <c r="F28" s="4">
        <v>0</v>
      </c>
      <c r="G28" s="4">
        <v>0</v>
      </c>
      <c r="H28" s="4">
        <f t="shared" si="5"/>
        <v>-1213839</v>
      </c>
      <c r="I28" s="4">
        <f t="shared" si="6"/>
        <v>6015461</v>
      </c>
    </row>
    <row r="29" spans="2:9" x14ac:dyDescent="0.2">
      <c r="B29" s="16" t="s">
        <v>54</v>
      </c>
      <c r="C29" s="4">
        <v>1622970</v>
      </c>
      <c r="D29" s="4">
        <v>154617.47</v>
      </c>
      <c r="E29" s="4">
        <v>0</v>
      </c>
      <c r="F29" s="4">
        <v>0</v>
      </c>
      <c r="G29" s="4">
        <v>0</v>
      </c>
      <c r="H29" s="4">
        <f t="shared" si="5"/>
        <v>154617.47</v>
      </c>
      <c r="I29" s="4">
        <f t="shared" si="6"/>
        <v>1777587.47</v>
      </c>
    </row>
    <row r="30" spans="2:9" x14ac:dyDescent="0.2">
      <c r="B30" s="16" t="s">
        <v>55</v>
      </c>
      <c r="C30" s="4">
        <v>0</v>
      </c>
      <c r="D30" s="4">
        <v>103000</v>
      </c>
      <c r="E30" s="4">
        <v>0</v>
      </c>
      <c r="F30" s="4">
        <v>0</v>
      </c>
      <c r="G30" s="4">
        <v>0</v>
      </c>
      <c r="H30" s="4">
        <f t="shared" si="5"/>
        <v>103000</v>
      </c>
      <c r="I30" s="4">
        <f t="shared" si="6"/>
        <v>103000</v>
      </c>
    </row>
    <row r="31" spans="2:9" x14ac:dyDescent="0.2">
      <c r="B31" s="16" t="s">
        <v>56</v>
      </c>
      <c r="C31" s="4">
        <v>158000</v>
      </c>
      <c r="D31" s="4">
        <v>49511</v>
      </c>
      <c r="E31" s="4">
        <v>0</v>
      </c>
      <c r="F31" s="4">
        <v>0</v>
      </c>
      <c r="G31" s="4">
        <v>0</v>
      </c>
      <c r="H31" s="4">
        <f t="shared" si="5"/>
        <v>49511</v>
      </c>
      <c r="I31" s="4">
        <f t="shared" si="6"/>
        <v>207511</v>
      </c>
    </row>
    <row r="32" spans="2:9" x14ac:dyDescent="0.2">
      <c r="B32" s="17" t="s">
        <v>57</v>
      </c>
      <c r="C32" s="3">
        <f>SUM(C33:C41)</f>
        <v>35200699.949999996</v>
      </c>
      <c r="D32" s="3">
        <f t="shared" ref="D32:K32" si="7">SUM(D33:D41)</f>
        <v>2747354.24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2747354.24</v>
      </c>
      <c r="I32" s="3">
        <f t="shared" si="7"/>
        <v>37948054.190000005</v>
      </c>
    </row>
    <row r="33" spans="2:9" x14ac:dyDescent="0.2">
      <c r="B33" s="16" t="s">
        <v>58</v>
      </c>
      <c r="C33" s="4">
        <v>6706715.9199999999</v>
      </c>
      <c r="D33" s="4">
        <v>341694.33</v>
      </c>
      <c r="E33" s="4">
        <v>0</v>
      </c>
      <c r="F33" s="4">
        <v>0</v>
      </c>
      <c r="G33" s="4">
        <v>0</v>
      </c>
      <c r="H33" s="4">
        <f t="shared" ref="H33:H41" si="8">D33+F33-E33-G33</f>
        <v>341694.33</v>
      </c>
      <c r="I33" s="4">
        <f t="shared" ref="I33:I41" si="9">C33+H33</f>
        <v>7048410.25</v>
      </c>
    </row>
    <row r="34" spans="2:9" x14ac:dyDescent="0.2">
      <c r="B34" s="16" t="s">
        <v>59</v>
      </c>
      <c r="C34" s="4">
        <v>1481500</v>
      </c>
      <c r="D34" s="4">
        <v>3088000</v>
      </c>
      <c r="E34" s="4">
        <v>0</v>
      </c>
      <c r="F34" s="4">
        <v>0</v>
      </c>
      <c r="G34" s="4">
        <v>0</v>
      </c>
      <c r="H34" s="4">
        <f t="shared" si="8"/>
        <v>3088000</v>
      </c>
      <c r="I34" s="4">
        <f t="shared" si="9"/>
        <v>4569500</v>
      </c>
    </row>
    <row r="35" spans="2:9" x14ac:dyDescent="0.2">
      <c r="B35" s="16" t="s">
        <v>60</v>
      </c>
      <c r="C35" s="4">
        <v>3740552.8</v>
      </c>
      <c r="D35" s="4">
        <v>-367420.07</v>
      </c>
      <c r="E35" s="4">
        <v>0</v>
      </c>
      <c r="F35" s="4">
        <v>0</v>
      </c>
      <c r="G35" s="4">
        <v>0</v>
      </c>
      <c r="H35" s="4">
        <f t="shared" si="8"/>
        <v>-367420.07</v>
      </c>
      <c r="I35" s="4">
        <f t="shared" si="9"/>
        <v>3373132.73</v>
      </c>
    </row>
    <row r="36" spans="2:9" x14ac:dyDescent="0.2">
      <c r="B36" s="16" t="s">
        <v>61</v>
      </c>
      <c r="C36" s="4">
        <v>1006000</v>
      </c>
      <c r="D36" s="4">
        <v>18700</v>
      </c>
      <c r="E36" s="4">
        <v>0</v>
      </c>
      <c r="F36" s="4">
        <v>0</v>
      </c>
      <c r="G36" s="4">
        <v>0</v>
      </c>
      <c r="H36" s="4">
        <f t="shared" si="8"/>
        <v>18700</v>
      </c>
      <c r="I36" s="4">
        <f t="shared" si="9"/>
        <v>1024700</v>
      </c>
    </row>
    <row r="37" spans="2:9" x14ac:dyDescent="0.2">
      <c r="B37" s="16" t="s">
        <v>62</v>
      </c>
      <c r="C37" s="4">
        <v>2228000</v>
      </c>
      <c r="D37" s="4">
        <v>419200</v>
      </c>
      <c r="E37" s="4">
        <v>0</v>
      </c>
      <c r="F37" s="4">
        <v>0</v>
      </c>
      <c r="G37" s="4">
        <v>0</v>
      </c>
      <c r="H37" s="4">
        <f t="shared" si="8"/>
        <v>419200</v>
      </c>
      <c r="I37" s="4">
        <f t="shared" si="9"/>
        <v>2647200</v>
      </c>
    </row>
    <row r="38" spans="2:9" x14ac:dyDescent="0.2">
      <c r="B38" s="16" t="s">
        <v>63</v>
      </c>
      <c r="C38" s="4">
        <v>866200</v>
      </c>
      <c r="D38" s="4">
        <v>52100</v>
      </c>
      <c r="E38" s="4">
        <v>0</v>
      </c>
      <c r="F38" s="4">
        <v>0</v>
      </c>
      <c r="G38" s="4">
        <v>0</v>
      </c>
      <c r="H38" s="4">
        <f t="shared" si="8"/>
        <v>52100</v>
      </c>
      <c r="I38" s="4">
        <f t="shared" si="9"/>
        <v>918300</v>
      </c>
    </row>
    <row r="39" spans="2:9" x14ac:dyDescent="0.2">
      <c r="B39" s="16" t="s">
        <v>64</v>
      </c>
      <c r="C39" s="4">
        <v>721800</v>
      </c>
      <c r="D39" s="4">
        <v>44500</v>
      </c>
      <c r="E39" s="4">
        <v>0</v>
      </c>
      <c r="F39" s="4">
        <v>0</v>
      </c>
      <c r="G39" s="4">
        <v>0</v>
      </c>
      <c r="H39" s="4">
        <f t="shared" si="8"/>
        <v>44500</v>
      </c>
      <c r="I39" s="4">
        <f t="shared" si="9"/>
        <v>766300</v>
      </c>
    </row>
    <row r="40" spans="2:9" x14ac:dyDescent="0.2">
      <c r="B40" s="16" t="s">
        <v>65</v>
      </c>
      <c r="C40" s="4">
        <v>15339000</v>
      </c>
      <c r="D40" s="4">
        <v>-829199</v>
      </c>
      <c r="E40" s="4">
        <v>0</v>
      </c>
      <c r="F40" s="4">
        <v>0</v>
      </c>
      <c r="G40" s="4">
        <v>0</v>
      </c>
      <c r="H40" s="4">
        <f t="shared" si="8"/>
        <v>-829199</v>
      </c>
      <c r="I40" s="4">
        <f t="shared" si="9"/>
        <v>14509801</v>
      </c>
    </row>
    <row r="41" spans="2:9" x14ac:dyDescent="0.2">
      <c r="B41" s="16" t="s">
        <v>66</v>
      </c>
      <c r="C41" s="4">
        <v>3110931.23</v>
      </c>
      <c r="D41" s="4">
        <v>-20221.01999999999</v>
      </c>
      <c r="E41" s="4">
        <v>0</v>
      </c>
      <c r="F41" s="4">
        <v>0</v>
      </c>
      <c r="G41" s="4">
        <v>0</v>
      </c>
      <c r="H41" s="4">
        <f t="shared" si="8"/>
        <v>-20221.01999999999</v>
      </c>
      <c r="I41" s="4">
        <f t="shared" si="9"/>
        <v>3090710.21</v>
      </c>
    </row>
    <row r="42" spans="2:9" x14ac:dyDescent="0.2">
      <c r="B42" s="17" t="s">
        <v>67</v>
      </c>
      <c r="C42" s="3">
        <f>SUM(C43:C51)</f>
        <v>26341922.079999998</v>
      </c>
      <c r="D42" s="3">
        <f t="shared" ref="D42:K42" si="10">SUM(D43:D51)</f>
        <v>983932.53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983932.53</v>
      </c>
      <c r="I42" s="3">
        <f t="shared" si="10"/>
        <v>27325854.609999999</v>
      </c>
    </row>
    <row r="43" spans="2:9" x14ac:dyDescent="0.2">
      <c r="B43" s="16" t="s">
        <v>68</v>
      </c>
      <c r="C43" s="4">
        <v>17240113</v>
      </c>
      <c r="D43" s="4">
        <v>712471.75</v>
      </c>
      <c r="E43" s="4">
        <v>0</v>
      </c>
      <c r="F43" s="4">
        <v>0</v>
      </c>
      <c r="G43" s="4">
        <v>0</v>
      </c>
      <c r="H43" s="4">
        <f t="shared" ref="H43:H51" si="11">D43+F43-E43-G43</f>
        <v>712471.75</v>
      </c>
      <c r="I43" s="4">
        <f t="shared" ref="I43:I51" si="12">C43+H43</f>
        <v>17952584.75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9101809.0800000001</v>
      </c>
      <c r="D46" s="4">
        <v>271460.78000000003</v>
      </c>
      <c r="E46" s="4">
        <v>0</v>
      </c>
      <c r="F46" s="4">
        <v>0</v>
      </c>
      <c r="G46" s="4">
        <v>0</v>
      </c>
      <c r="H46" s="4">
        <f t="shared" si="11"/>
        <v>271460.78000000003</v>
      </c>
      <c r="I46" s="4">
        <f t="shared" si="12"/>
        <v>9373269.8599999994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1750250</v>
      </c>
      <c r="D52" s="3">
        <f t="shared" ref="D52:K52" si="13">SUM(D53:D61)</f>
        <v>4142189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4142189</v>
      </c>
      <c r="I52" s="3">
        <f t="shared" si="13"/>
        <v>5892439</v>
      </c>
    </row>
    <row r="53" spans="2:9" x14ac:dyDescent="0.2">
      <c r="B53" s="16" t="s">
        <v>78</v>
      </c>
      <c r="C53" s="4">
        <v>1235250</v>
      </c>
      <c r="D53" s="4">
        <v>319589</v>
      </c>
      <c r="E53" s="4">
        <v>0</v>
      </c>
      <c r="F53" s="4">
        <v>0</v>
      </c>
      <c r="G53" s="4">
        <v>0</v>
      </c>
      <c r="H53" s="4">
        <f t="shared" ref="H53:H61" si="14">D53+F53-E53-G53</f>
        <v>319589</v>
      </c>
      <c r="I53" s="4">
        <f t="shared" ref="I53:I61" si="15">C53+H53</f>
        <v>1554839</v>
      </c>
    </row>
    <row r="54" spans="2:9" x14ac:dyDescent="0.2">
      <c r="B54" s="16" t="s">
        <v>79</v>
      </c>
      <c r="C54" s="4">
        <v>35000</v>
      </c>
      <c r="D54" s="4">
        <v>116000</v>
      </c>
      <c r="E54" s="4">
        <v>0</v>
      </c>
      <c r="F54" s="4">
        <v>0</v>
      </c>
      <c r="G54" s="4">
        <v>0</v>
      </c>
      <c r="H54" s="4">
        <f t="shared" si="14"/>
        <v>116000</v>
      </c>
      <c r="I54" s="4">
        <f t="shared" si="15"/>
        <v>151000</v>
      </c>
    </row>
    <row r="55" spans="2:9" x14ac:dyDescent="0.2">
      <c r="B55" s="16" t="s">
        <v>80</v>
      </c>
      <c r="C55" s="4">
        <v>30000</v>
      </c>
      <c r="D55" s="4">
        <v>-30000</v>
      </c>
      <c r="E55" s="4">
        <v>0</v>
      </c>
      <c r="F55" s="4">
        <v>0</v>
      </c>
      <c r="G55" s="4">
        <v>0</v>
      </c>
      <c r="H55" s="4">
        <f t="shared" si="14"/>
        <v>-30000</v>
      </c>
      <c r="I55" s="4">
        <f t="shared" si="15"/>
        <v>0</v>
      </c>
    </row>
    <row r="56" spans="2:9" x14ac:dyDescent="0.2">
      <c r="B56" s="16" t="s">
        <v>81</v>
      </c>
      <c r="C56" s="4">
        <v>30000</v>
      </c>
      <c r="D56" s="4">
        <v>100000</v>
      </c>
      <c r="E56" s="4">
        <v>0</v>
      </c>
      <c r="F56" s="4">
        <v>0</v>
      </c>
      <c r="G56" s="4">
        <v>0</v>
      </c>
      <c r="H56" s="4">
        <f t="shared" si="14"/>
        <v>100000</v>
      </c>
      <c r="I56" s="4">
        <f t="shared" si="15"/>
        <v>130000</v>
      </c>
    </row>
    <row r="57" spans="2:9" x14ac:dyDescent="0.2">
      <c r="B57" s="16" t="s">
        <v>82</v>
      </c>
      <c r="C57" s="4">
        <v>0</v>
      </c>
      <c r="D57" s="4">
        <v>693600</v>
      </c>
      <c r="E57" s="4">
        <v>0</v>
      </c>
      <c r="F57" s="4">
        <v>0</v>
      </c>
      <c r="G57" s="4">
        <v>0</v>
      </c>
      <c r="H57" s="4">
        <f t="shared" si="14"/>
        <v>693600</v>
      </c>
      <c r="I57" s="4">
        <f t="shared" si="15"/>
        <v>693600</v>
      </c>
    </row>
    <row r="58" spans="2:9" x14ac:dyDescent="0.2">
      <c r="B58" s="16" t="s">
        <v>83</v>
      </c>
      <c r="C58" s="4">
        <v>70000</v>
      </c>
      <c r="D58" s="4">
        <v>3113000</v>
      </c>
      <c r="E58" s="4">
        <v>0</v>
      </c>
      <c r="F58" s="4">
        <v>0</v>
      </c>
      <c r="G58" s="4">
        <v>0</v>
      </c>
      <c r="H58" s="4">
        <f t="shared" si="14"/>
        <v>3113000</v>
      </c>
      <c r="I58" s="4">
        <f t="shared" si="15"/>
        <v>3183000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200000</v>
      </c>
      <c r="D60" s="4">
        <v>-170000</v>
      </c>
      <c r="E60" s="4">
        <v>0</v>
      </c>
      <c r="F60" s="4">
        <v>0</v>
      </c>
      <c r="G60" s="4">
        <v>0</v>
      </c>
      <c r="H60" s="4">
        <f t="shared" si="14"/>
        <v>-170000</v>
      </c>
      <c r="I60" s="4">
        <f t="shared" si="15"/>
        <v>30000</v>
      </c>
    </row>
    <row r="61" spans="2:9" x14ac:dyDescent="0.2">
      <c r="B61" s="16" t="s">
        <v>86</v>
      </c>
      <c r="C61" s="4">
        <v>150000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150000</v>
      </c>
    </row>
    <row r="62" spans="2:9" x14ac:dyDescent="0.2">
      <c r="B62" s="17" t="s">
        <v>87</v>
      </c>
      <c r="C62" s="3">
        <f>SUM(C63:C65)</f>
        <v>44505000.009999998</v>
      </c>
      <c r="D62" s="3">
        <f t="shared" ref="D62:K62" si="16">SUM(D63:D65)</f>
        <v>7973964.2200000007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7973964.2200000007</v>
      </c>
      <c r="I62" s="3">
        <f t="shared" si="16"/>
        <v>52478964.229999997</v>
      </c>
    </row>
    <row r="63" spans="2:9" x14ac:dyDescent="0.2">
      <c r="B63" s="16" t="s">
        <v>88</v>
      </c>
      <c r="C63" s="4">
        <v>38746669.32</v>
      </c>
      <c r="D63" s="4">
        <v>7139628.3600000003</v>
      </c>
      <c r="E63" s="4">
        <v>0</v>
      </c>
      <c r="F63" s="4">
        <v>0</v>
      </c>
      <c r="G63" s="4">
        <v>0</v>
      </c>
      <c r="H63" s="4">
        <f t="shared" ref="H63:H65" si="17">D63+F63-E63-G63</f>
        <v>7139628.3600000003</v>
      </c>
      <c r="I63" s="4">
        <f t="shared" ref="I63:I65" si="18">C63+H63</f>
        <v>45886297.68</v>
      </c>
    </row>
    <row r="64" spans="2:9" x14ac:dyDescent="0.2">
      <c r="B64" s="16" t="s">
        <v>89</v>
      </c>
      <c r="C64" s="4">
        <v>5758330.6899999995</v>
      </c>
      <c r="D64" s="4">
        <v>834335.85999999987</v>
      </c>
      <c r="E64" s="4">
        <v>0</v>
      </c>
      <c r="F64" s="4">
        <v>0</v>
      </c>
      <c r="G64" s="4">
        <v>0</v>
      </c>
      <c r="H64" s="4">
        <f t="shared" si="17"/>
        <v>834335.85999999987</v>
      </c>
      <c r="I64" s="4">
        <f t="shared" si="18"/>
        <v>6592666.5499999989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2358952.58</v>
      </c>
      <c r="D66" s="3">
        <f t="shared" ref="D66:K66" si="19">SUM(D67:D73)</f>
        <v>1160097.5200000003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1160097.5200000003</v>
      </c>
      <c r="I66" s="3">
        <f t="shared" si="19"/>
        <v>3519050.1000000006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2358952.58</v>
      </c>
      <c r="D73" s="4">
        <v>1160097.5200000003</v>
      </c>
      <c r="E73" s="4">
        <v>0</v>
      </c>
      <c r="F73" s="4">
        <v>0</v>
      </c>
      <c r="G73" s="4">
        <v>0</v>
      </c>
      <c r="H73" s="4">
        <f t="shared" si="20"/>
        <v>1160097.5200000003</v>
      </c>
      <c r="I73" s="4">
        <f t="shared" si="21"/>
        <v>3519050.1000000006</v>
      </c>
    </row>
    <row r="74" spans="2:9" x14ac:dyDescent="0.2">
      <c r="B74" s="17" t="s">
        <v>99</v>
      </c>
      <c r="C74" s="3">
        <f>SUM(C75:C77)</f>
        <v>406000</v>
      </c>
      <c r="D74" s="3">
        <f t="shared" ref="D74:K74" si="22">SUM(D75:D77)</f>
        <v>-250000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-250000</v>
      </c>
      <c r="I74" s="3">
        <f t="shared" si="22"/>
        <v>156000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9" x14ac:dyDescent="0.2">
      <c r="B77" s="16" t="s">
        <v>102</v>
      </c>
      <c r="C77" s="4">
        <v>406000</v>
      </c>
      <c r="D77" s="4">
        <v>-250000</v>
      </c>
      <c r="E77" s="4">
        <v>0</v>
      </c>
      <c r="F77" s="4">
        <v>0</v>
      </c>
      <c r="G77" s="4">
        <v>0</v>
      </c>
      <c r="H77" s="4">
        <f t="shared" si="23"/>
        <v>-250000</v>
      </c>
      <c r="I77" s="4">
        <f t="shared" si="24"/>
        <v>156000</v>
      </c>
    </row>
    <row r="78" spans="2:9" x14ac:dyDescent="0.2">
      <c r="B78" s="17" t="s">
        <v>103</v>
      </c>
      <c r="C78" s="3">
        <f>SUM(C79:C85)</f>
        <v>0</v>
      </c>
      <c r="D78" s="3">
        <f t="shared" ref="D78:K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K87" si="28">D88+D96+D106+D116+D126+D136+D140+D148+D152</f>
        <v>19792723.439999998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19792723.439999998</v>
      </c>
      <c r="I87" s="3">
        <f t="shared" si="28"/>
        <v>19792723.439999998</v>
      </c>
    </row>
    <row r="88" spans="2:9" x14ac:dyDescent="0.2">
      <c r="B88" s="17" t="s">
        <v>39</v>
      </c>
      <c r="C88" s="3">
        <f>SUM(C89:C95)</f>
        <v>0</v>
      </c>
      <c r="D88" s="3">
        <f t="shared" ref="D88:K88" si="29">SUM(D89:D95)</f>
        <v>2354223.02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2354223.02</v>
      </c>
      <c r="I88" s="3">
        <f t="shared" si="29"/>
        <v>2354223.02</v>
      </c>
    </row>
    <row r="89" spans="2:9" x14ac:dyDescent="0.2">
      <c r="B89" s="16" t="s">
        <v>40</v>
      </c>
      <c r="C89" s="4">
        <v>0</v>
      </c>
      <c r="D89" s="4">
        <v>2354223.02</v>
      </c>
      <c r="E89" s="4">
        <v>0</v>
      </c>
      <c r="F89" s="4">
        <v>0</v>
      </c>
      <c r="G89" s="4">
        <v>0</v>
      </c>
      <c r="H89" s="4">
        <f>D89+F89-E89-G89</f>
        <v>2354223.02</v>
      </c>
      <c r="I89" s="4">
        <f>C89+H89</f>
        <v>2354223.02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K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K106" si="35">SUM(D107:D115)</f>
        <v>20000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20000</v>
      </c>
      <c r="I106" s="3">
        <f t="shared" si="35"/>
        <v>20000</v>
      </c>
    </row>
    <row r="107" spans="2:9" x14ac:dyDescent="0.2">
      <c r="B107" s="16" t="s">
        <v>58</v>
      </c>
      <c r="C107" s="4">
        <v>0</v>
      </c>
      <c r="D107" s="4">
        <v>20000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20000</v>
      </c>
      <c r="I107" s="4">
        <f t="shared" ref="I107:I115" si="37">C107+H107</f>
        <v>20000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K116" si="38">SUM(D117:D125)</f>
        <v>3634897.33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3634897.33</v>
      </c>
      <c r="I116" s="3">
        <f t="shared" si="38"/>
        <v>3634897.33</v>
      </c>
    </row>
    <row r="117" spans="2:9" x14ac:dyDescent="0.2">
      <c r="B117" s="16" t="s">
        <v>68</v>
      </c>
      <c r="C117" s="4">
        <v>0</v>
      </c>
      <c r="D117" s="4">
        <v>1065486.19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1065486.19</v>
      </c>
      <c r="I117" s="4">
        <f t="shared" ref="I117:I125" si="40">C117+H117</f>
        <v>1065486.19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2569411.14</v>
      </c>
      <c r="E120" s="4">
        <v>0</v>
      </c>
      <c r="F120" s="4">
        <v>0</v>
      </c>
      <c r="G120" s="4">
        <v>0</v>
      </c>
      <c r="H120" s="4">
        <f t="shared" si="39"/>
        <v>2569411.14</v>
      </c>
      <c r="I120" s="4">
        <f t="shared" si="40"/>
        <v>2569411.14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K126" si="41">SUM(D127:D135)</f>
        <v>300000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300000</v>
      </c>
      <c r="I126" s="3">
        <f t="shared" si="41"/>
        <v>300000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300000</v>
      </c>
      <c r="E130" s="4">
        <v>0</v>
      </c>
      <c r="F130" s="4">
        <v>0</v>
      </c>
      <c r="G130" s="4">
        <v>0</v>
      </c>
      <c r="H130" s="4">
        <f t="shared" si="42"/>
        <v>300000</v>
      </c>
      <c r="I130" s="4">
        <f t="shared" si="43"/>
        <v>300000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K136" si="44">SUM(D137:D139)</f>
        <v>13483603.09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13483603.09</v>
      </c>
      <c r="I136" s="3">
        <f t="shared" si="44"/>
        <v>13483603.09</v>
      </c>
    </row>
    <row r="137" spans="2:9" x14ac:dyDescent="0.2">
      <c r="B137" s="16" t="s">
        <v>88</v>
      </c>
      <c r="C137" s="4">
        <v>0</v>
      </c>
      <c r="D137" s="4">
        <v>13483603.09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13483603.09</v>
      </c>
      <c r="I137" s="4">
        <f t="shared" ref="I137:I139" si="46">C137+H137</f>
        <v>13483603.09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K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K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K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197134800.00000003</v>
      </c>
      <c r="D161" s="6">
        <f t="shared" ref="D161:K161" si="56">D87+D13</f>
        <v>37529858.579999998</v>
      </c>
      <c r="E161" s="6">
        <f t="shared" si="56"/>
        <v>0</v>
      </c>
      <c r="F161" s="6">
        <f t="shared" si="56"/>
        <v>0</v>
      </c>
      <c r="G161" s="6">
        <f t="shared" si="56"/>
        <v>0</v>
      </c>
      <c r="H161" s="6">
        <f t="shared" si="56"/>
        <v>37529858.579999998</v>
      </c>
      <c r="I161" s="6">
        <f t="shared" si="56"/>
        <v>234664658.57999998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D11" sqref="D11:F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1" t="str">
        <f>B1</f>
        <v>MUNICIPIO DOCTOR MORA, GTO.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2.5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MUNICIPIO DOCTOR MORA, GTO.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CUENTA PUBLICA</cp:lastModifiedBy>
  <cp:revision/>
  <dcterms:created xsi:type="dcterms:W3CDTF">2024-03-15T21:50:03Z</dcterms:created>
  <dcterms:modified xsi:type="dcterms:W3CDTF">2026-07-30T15:18:47Z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