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20" windowWidth="29040" windowHeight="15720" tabRatio="782" firstSheet="2" activeTab="2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1" i="3" s="1"/>
  <c r="E21" i="3"/>
  <c r="D21" i="3"/>
  <c r="F20" i="3"/>
  <c r="F19" i="3"/>
  <c r="F18" i="3"/>
  <c r="F17" i="3"/>
  <c r="F16" i="3"/>
  <c r="F15" i="3"/>
  <c r="F14" i="3"/>
  <c r="F13" i="3"/>
  <c r="F12" i="3"/>
  <c r="E11" i="3"/>
  <c r="E31" i="3" s="1"/>
  <c r="D11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H141" i="1"/>
  <c r="I141" i="1" s="1"/>
  <c r="G140" i="1"/>
  <c r="F140" i="1"/>
  <c r="E140" i="1"/>
  <c r="D140" i="1"/>
  <c r="C140" i="1"/>
  <c r="H139" i="1"/>
  <c r="I139" i="1" s="1"/>
  <c r="H138" i="1"/>
  <c r="I138" i="1" s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I112" i="1"/>
  <c r="H112" i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I104" i="1"/>
  <c r="H104" i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G78" i="1"/>
  <c r="F78" i="1"/>
  <c r="E78" i="1"/>
  <c r="D78" i="1"/>
  <c r="C78" i="1"/>
  <c r="H77" i="1"/>
  <c r="I77" i="1" s="1"/>
  <c r="H76" i="1"/>
  <c r="I76" i="1" s="1"/>
  <c r="H75" i="1"/>
  <c r="G74" i="1"/>
  <c r="F74" i="1"/>
  <c r="E74" i="1"/>
  <c r="D74" i="1"/>
  <c r="C74" i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G66" i="1"/>
  <c r="F66" i="1"/>
  <c r="E66" i="1"/>
  <c r="D66" i="1"/>
  <c r="C66" i="1"/>
  <c r="H65" i="1"/>
  <c r="I65" i="1" s="1"/>
  <c r="H64" i="1"/>
  <c r="I64" i="1" s="1"/>
  <c r="H63" i="1"/>
  <c r="G62" i="1"/>
  <c r="F62" i="1"/>
  <c r="E62" i="1"/>
  <c r="D62" i="1"/>
  <c r="C62" i="1"/>
  <c r="H61" i="1"/>
  <c r="I61" i="1" s="1"/>
  <c r="I60" i="1"/>
  <c r="H60" i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G52" i="1"/>
  <c r="F52" i="1"/>
  <c r="E52" i="1"/>
  <c r="D52" i="1"/>
  <c r="C52" i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G42" i="1"/>
  <c r="F42" i="1"/>
  <c r="E42" i="1"/>
  <c r="D42" i="1"/>
  <c r="C42" i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G32" i="1"/>
  <c r="F32" i="1"/>
  <c r="E32" i="1"/>
  <c r="D32" i="1"/>
  <c r="C32" i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G22" i="1"/>
  <c r="F22" i="1"/>
  <c r="E22" i="1"/>
  <c r="D22" i="1"/>
  <c r="C22" i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C14" i="1"/>
  <c r="H140" i="1" l="1"/>
  <c r="I136" i="1"/>
  <c r="H136" i="1"/>
  <c r="C87" i="1"/>
  <c r="E87" i="1"/>
  <c r="F87" i="1"/>
  <c r="G87" i="1"/>
  <c r="H62" i="1"/>
  <c r="I63" i="1"/>
  <c r="I62" i="1" s="1"/>
  <c r="H42" i="1"/>
  <c r="H32" i="1"/>
  <c r="E13" i="1"/>
  <c r="I66" i="1"/>
  <c r="I52" i="1"/>
  <c r="I88" i="1"/>
  <c r="G13" i="1"/>
  <c r="H74" i="1"/>
  <c r="H96" i="1"/>
  <c r="H106" i="1"/>
  <c r="I116" i="1"/>
  <c r="H148" i="1"/>
  <c r="H152" i="1"/>
  <c r="D31" i="3"/>
  <c r="C13" i="1"/>
  <c r="D13" i="1"/>
  <c r="H66" i="1"/>
  <c r="I75" i="1"/>
  <c r="I74" i="1" s="1"/>
  <c r="I78" i="1"/>
  <c r="D87" i="1"/>
  <c r="H88" i="1"/>
  <c r="I97" i="1"/>
  <c r="I96" i="1" s="1"/>
  <c r="H116" i="1"/>
  <c r="H126" i="1"/>
  <c r="I149" i="1"/>
  <c r="I148" i="1" s="1"/>
  <c r="I153" i="1"/>
  <c r="I152" i="1" s="1"/>
  <c r="F13" i="1"/>
  <c r="H14" i="1"/>
  <c r="H22" i="1"/>
  <c r="I33" i="1"/>
  <c r="I32" i="1" s="1"/>
  <c r="I43" i="1"/>
  <c r="I42" i="1" s="1"/>
  <c r="H52" i="1"/>
  <c r="I142" i="1"/>
  <c r="F11" i="3"/>
  <c r="F31" i="3" s="1"/>
  <c r="I126" i="1"/>
  <c r="I140" i="1"/>
  <c r="I106" i="1"/>
  <c r="I14" i="1"/>
  <c r="H78" i="1"/>
  <c r="I23" i="1"/>
  <c r="I22" i="1" s="1"/>
  <c r="C161" i="1" l="1"/>
  <c r="E161" i="1"/>
  <c r="G161" i="1"/>
  <c r="F161" i="1"/>
  <c r="I87" i="1"/>
  <c r="H87" i="1"/>
  <c r="H13" i="1"/>
  <c r="D161" i="1"/>
  <c r="I13" i="1"/>
  <c r="I161" i="1" l="1"/>
  <c r="H161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</calcChain>
</file>

<file path=xl/sharedStrings.xml><?xml version="1.0" encoding="utf-8"?>
<sst xmlns="http://schemas.openxmlformats.org/spreadsheetml/2006/main" count="263" uniqueCount="151">
  <si>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</si>
  <si>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</si>
  <si>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</si>
  <si>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</si>
  <si>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</si>
  <si>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</si>
  <si>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</si>
  <si>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</si>
  <si>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</si>
  <si>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</si>
  <si>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</si>
  <si>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</si>
  <si>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</si>
  <si>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</si>
  <si>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</si>
  <si>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</si>
  <si>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</si>
  <si>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</si>
  <si>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</si>
  <si>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</si>
  <si>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</si>
  <si>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</si>
  <si>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</si>
  <si>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</si>
  <si>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</si>
  <si>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</si>
  <si>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</si>
  <si>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</si>
  <si>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</si>
  <si>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</si>
  <si>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</si>
  <si>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</si>
  <si>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</si>
  <si>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</si>
  <si>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</si>
  <si>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</si>
  <si>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</si>
  <si>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</si>
  <si>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</si>
  <si>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</si>
  <si>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</si>
  <si>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</si>
  <si>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</si>
  <si>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</si>
  <si>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</si>
  <si>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</si>
  <si>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</si>
  <si>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</si>
  <si>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</si>
  <si>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</si>
  <si>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</si>
  <si>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</si>
  <si>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</si>
  <si>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</si>
  <si>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</si>
  <si>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</si>
  <si>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</si>
  <si>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</si>
  <si>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</si>
  <si>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</si>
  <si>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</si>
  <si>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</si>
  <si>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</si>
  <si>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</si>
  <si>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</si>
  <si>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</si>
  <si>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</si>
  <si>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</si>
  <si>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</si>
  <si>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</si>
  <si>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</si>
  <si>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</si>
  <si>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</si>
  <si>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</si>
  <si>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</si>
  <si>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</si>
  <si>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</si>
  <si>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</si>
  <si>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</si>
  <si>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</si>
  <si>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</si>
  <si>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</si>
  <si>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</si>
  <si>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</si>
  <si>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</si>
  <si>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</si>
  <si>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</si>
  <si>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</si>
  <si>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</si>
  <si>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</si>
  <si>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</si>
  <si>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</si>
  <si>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</si>
  <si>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</si>
  <si>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</si>
  <si>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</si>
  <si>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</si>
  <si>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</si>
  <si>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</si>
  <si>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</si>
  <si>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</si>
  <si>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</si>
  <si>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</si>
  <si>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</si>
  <si>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</si>
  <si>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</si>
  <si>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</si>
  <si>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</si>
  <si>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</si>
  <si>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</si>
  <si>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</si>
  <si>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</si>
  <si>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</si>
  <si>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</si>
  <si>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</si>
  <si>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</si>
  <si>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</si>
  <si>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</si>
  <si>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</si>
  <si>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</si>
  <si>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</si>
  <si>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</si>
  <si>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</si>
  <si>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</si>
  <si>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</si>
  <si>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</si>
  <si>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</si>
  <si>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</si>
  <si>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</si>
  <si>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</si>
  <si>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</si>
  <si>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</si>
  <si>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</si>
  <si>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</si>
  <si>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</si>
  <si>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</si>
  <si>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</si>
  <si>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</si>
  <si>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</si>
  <si>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</si>
  <si>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</si>
  <si>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</si>
  <si>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</si>
  <si>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</si>
  <si>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</si>
  <si>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</si>
  <si>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</si>
  <si>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</si>
  <si>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</si>
  <si>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SISTEMA DE AGUA POTABLE Y ALCANTARILLADO DE DOCTOR MORA, GTO.</t>
  </si>
  <si>
    <t xml:space="preserve"> DEL 01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</si>
</sst>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0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/>
    <cellStyle name="Normal 2 2" xfId="4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D15"/>
  <sheetViews>
    <sheetView workbookViewId="0"/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149</v>
      </c>
      <c r="B1" s="20"/>
      <c r="C1" s="21" t="s">
        <v>0</v>
      </c>
      <c r="D1" s="22">
        <v>2026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150</v>
      </c>
      <c r="B3" s="24"/>
      <c r="C3" s="25" t="s">
        <v>4</v>
      </c>
      <c r="D3" s="27">
        <v>1</v>
      </c>
    </row>
    <row r="4" spans="1:4" x14ac:dyDescent="0.2">
      <c r="A4" s="70" t="s">
        <v>5</v>
      </c>
      <c r="B4" s="71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4)." sqref="D4">
      <formula1>"1, 2, 3, 4"</formula1>
    </dataValidation>
  </dataValidations>
  <hyperlinks>
    <hyperlink ref="A9" location="'NDF-01'!C5" display="NDF-01"/>
    <hyperlink ref="A10" location="'NDF-02'!B5" display="NDF-02"/>
    <hyperlink ref="A14" location="'NDF-06'!C5" display="NDF-06"/>
    <hyperlink ref="A13" location="'NDF-05'!C5" display="NDF-05"/>
    <hyperlink ref="A12" location="'NDF-04'!C5" display="NDF-04"/>
    <hyperlink ref="A11" location="'NDF-03'!C5" display="NDF-03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SISTEMA DE AGUA POTABLE Y ALCANTARILLADO DE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6" spans="1:6" x14ac:dyDescent="0.2">
      <c r="C16" s="69" t="s">
        <v>23</v>
      </c>
    </row>
    <row r="17" spans="3:3" x14ac:dyDescent="0.2">
      <c r="C17" s="68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showGridLines="0" tabSelected="1" zoomScaleNormal="100" workbookViewId="0"/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72" t="str">
        <f>'Notas de Disciplina Financiera'!A1</f>
        <v>SISTEMA DE AGUA POTABLE Y ALCANTARILLADO DE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9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9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9" x14ac:dyDescent="0.2">
      <c r="B5" s="43" t="s">
        <v>25</v>
      </c>
    </row>
    <row r="6" spans="1:9" x14ac:dyDescent="0.2">
      <c r="B6" s="78" t="str">
        <f>B1</f>
        <v>SISTEMA DE AGUA POTABLE Y ALCANTARILLADO DE DOCTOR MORA, GTO.</v>
      </c>
      <c r="C6" s="78"/>
      <c r="D6" s="78"/>
      <c r="E6" s="78"/>
      <c r="F6" s="78"/>
      <c r="G6" s="78"/>
      <c r="H6" s="78"/>
      <c r="I6" s="78"/>
    </row>
    <row r="7" spans="1:9" x14ac:dyDescent="0.2">
      <c r="B7" s="73" t="s">
        <v>26</v>
      </c>
      <c r="C7" s="73"/>
      <c r="D7" s="73"/>
      <c r="E7" s="73"/>
      <c r="F7" s="73"/>
      <c r="G7" s="73"/>
      <c r="H7" s="73"/>
      <c r="I7" s="73"/>
    </row>
    <row r="8" spans="1:9" x14ac:dyDescent="0.2">
      <c r="B8" s="73" t="s">
        <v>27</v>
      </c>
      <c r="C8" s="73"/>
      <c r="D8" s="73"/>
      <c r="E8" s="73"/>
      <c r="F8" s="73"/>
      <c r="G8" s="73"/>
      <c r="H8" s="73"/>
      <c r="I8" s="73"/>
    </row>
    <row r="9" spans="1:9" x14ac:dyDescent="0.2">
      <c r="B9" s="73" t="str">
        <f>B3</f>
        <v xml:space="preserve"> DEL 01 DE ENERO DEL 2026 AL 31 DE MARZO DEL 2026</v>
      </c>
      <c r="C9" s="73"/>
      <c r="D9" s="73"/>
      <c r="E9" s="73"/>
      <c r="F9" s="73"/>
      <c r="G9" s="73"/>
      <c r="H9" s="73"/>
      <c r="I9" s="73"/>
    </row>
    <row r="10" spans="1:9" x14ac:dyDescent="0.2">
      <c r="B10" s="74" t="s">
        <v>28</v>
      </c>
      <c r="C10" s="74"/>
      <c r="D10" s="74"/>
      <c r="E10" s="74"/>
      <c r="F10" s="74"/>
      <c r="G10" s="74"/>
      <c r="H10" s="74"/>
      <c r="I10" s="74"/>
    </row>
    <row r="11" spans="1:9" x14ac:dyDescent="0.2">
      <c r="B11" s="9"/>
      <c r="C11" s="9"/>
      <c r="D11" s="75" t="s">
        <v>29</v>
      </c>
      <c r="E11" s="76"/>
      <c r="F11" s="76"/>
      <c r="G11" s="76"/>
      <c r="H11" s="77"/>
      <c r="I11" s="9"/>
    </row>
    <row r="12" spans="1:9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9" x14ac:dyDescent="0.2">
      <c r="A13" s="42"/>
      <c r="B13" s="13" t="s">
        <v>38</v>
      </c>
      <c r="C13" s="3">
        <f>C14+C22+C32+C42+C52+C62+C66+C74+C78</f>
        <v>8608443.4399999995</v>
      </c>
      <c r="D13" s="3">
        <f t="shared" ref="D13:K13" si="0">D14+D22+D32+D42+D52+D62+D66+D74+D78</f>
        <v>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0</v>
      </c>
      <c r="I13" s="3">
        <f t="shared" si="0"/>
        <v>8608443.4399999995</v>
      </c>
    </row>
    <row r="14" spans="1:9" x14ac:dyDescent="0.2">
      <c r="B14" s="17" t="s">
        <v>39</v>
      </c>
      <c r="C14" s="3">
        <f>SUM(C15:C21)</f>
        <v>3713453.77</v>
      </c>
      <c r="D14" s="3">
        <f t="shared" ref="D14:K14" si="1">SUM(D15:D21)</f>
        <v>-38439.85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-38439.85</v>
      </c>
      <c r="I14" s="3">
        <f t="shared" si="1"/>
        <v>3675013.92</v>
      </c>
    </row>
    <row r="15" spans="1:9" x14ac:dyDescent="0.2">
      <c r="B15" s="16" t="s">
        <v>40</v>
      </c>
      <c r="C15" s="4">
        <v>2541357.11</v>
      </c>
      <c r="D15" s="4">
        <v>-31887.599999999999</v>
      </c>
      <c r="E15" s="4">
        <v>0</v>
      </c>
      <c r="F15" s="4">
        <v>0</v>
      </c>
      <c r="G15" s="4">
        <v>0</v>
      </c>
      <c r="H15" s="4">
        <f>D15+F15-E15-G15</f>
        <v>-31887.599999999999</v>
      </c>
      <c r="I15" s="4">
        <f>C15+H15</f>
        <v>2509469.5099999998</v>
      </c>
    </row>
    <row r="16" spans="1:9" x14ac:dyDescent="0.2">
      <c r="B16" s="16" t="s">
        <v>41</v>
      </c>
      <c r="C16" s="4">
        <v>20000</v>
      </c>
      <c r="D16" s="4">
        <v>0</v>
      </c>
      <c r="E16" s="4">
        <v>0</v>
      </c>
      <c r="F16" s="4">
        <v>0</v>
      </c>
      <c r="G16" s="4">
        <v>0</v>
      </c>
      <c r="H16" s="4">
        <f t="shared" ref="H16:H21" si="2">D16+F16-E16-G16</f>
        <v>0</v>
      </c>
      <c r="I16" s="4">
        <f t="shared" ref="I16:I21" si="3">C16+H16</f>
        <v>20000</v>
      </c>
    </row>
    <row r="17" spans="2:9" x14ac:dyDescent="0.2">
      <c r="B17" s="16" t="s">
        <v>42</v>
      </c>
      <c r="C17" s="4">
        <v>622096.66</v>
      </c>
      <c r="D17" s="4">
        <v>-6552.25</v>
      </c>
      <c r="E17" s="4">
        <v>0</v>
      </c>
      <c r="F17" s="4">
        <v>0</v>
      </c>
      <c r="G17" s="4">
        <v>0</v>
      </c>
      <c r="H17" s="4">
        <f t="shared" si="2"/>
        <v>-6552.25</v>
      </c>
      <c r="I17" s="4">
        <f t="shared" si="3"/>
        <v>615544.41</v>
      </c>
    </row>
    <row r="18" spans="2:9" x14ac:dyDescent="0.2">
      <c r="B18" s="16" t="s">
        <v>43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44</v>
      </c>
      <c r="C19" s="4">
        <v>530000</v>
      </c>
      <c r="D19" s="4">
        <v>0</v>
      </c>
      <c r="E19" s="4">
        <v>0</v>
      </c>
      <c r="F19" s="4">
        <v>0</v>
      </c>
      <c r="G19" s="4">
        <v>0</v>
      </c>
      <c r="H19" s="4">
        <f t="shared" si="2"/>
        <v>0</v>
      </c>
      <c r="I19" s="4">
        <f t="shared" si="3"/>
        <v>530000</v>
      </c>
    </row>
    <row r="20" spans="2:9" x14ac:dyDescent="0.2">
      <c r="B20" s="16" t="s">
        <v>45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46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47</v>
      </c>
      <c r="C22" s="3">
        <f>SUM(C23:C31)</f>
        <v>788282.95</v>
      </c>
      <c r="D22" s="3">
        <f t="shared" ref="D22:K22" si="4">SUM(D23:D31)</f>
        <v>10536.07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10536.07</v>
      </c>
      <c r="I22" s="3">
        <f t="shared" si="4"/>
        <v>798819.02</v>
      </c>
    </row>
    <row r="23" spans="2:9" x14ac:dyDescent="0.2">
      <c r="B23" s="16" t="s">
        <v>48</v>
      </c>
      <c r="C23" s="4">
        <v>45000</v>
      </c>
      <c r="D23" s="4">
        <v>0</v>
      </c>
      <c r="E23" s="4">
        <v>0</v>
      </c>
      <c r="F23" s="4">
        <v>0</v>
      </c>
      <c r="G23" s="4">
        <v>0</v>
      </c>
      <c r="H23" s="4">
        <f t="shared" ref="H23:H31" si="5">D23+F23-E23-G23</f>
        <v>0</v>
      </c>
      <c r="I23" s="4">
        <f t="shared" ref="I23:I31" si="6">C23+H23</f>
        <v>45000</v>
      </c>
    </row>
    <row r="24" spans="2:9" x14ac:dyDescent="0.2">
      <c r="B24" s="16" t="s">
        <v>49</v>
      </c>
      <c r="C24" s="4">
        <v>28000</v>
      </c>
      <c r="D24" s="4">
        <v>0</v>
      </c>
      <c r="E24" s="4">
        <v>0</v>
      </c>
      <c r="F24" s="4">
        <v>0</v>
      </c>
      <c r="G24" s="4">
        <v>0</v>
      </c>
      <c r="H24" s="4">
        <f t="shared" si="5"/>
        <v>0</v>
      </c>
      <c r="I24" s="4">
        <f t="shared" si="6"/>
        <v>28000</v>
      </c>
    </row>
    <row r="25" spans="2:9" x14ac:dyDescent="0.2">
      <c r="B25" s="16" t="s">
        <v>50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51</v>
      </c>
      <c r="C26" s="4">
        <v>318890</v>
      </c>
      <c r="D26" s="4">
        <v>20536.07</v>
      </c>
      <c r="E26" s="4">
        <v>0</v>
      </c>
      <c r="F26" s="4">
        <v>0</v>
      </c>
      <c r="G26" s="4">
        <v>0</v>
      </c>
      <c r="H26" s="4">
        <f t="shared" si="5"/>
        <v>20536.07</v>
      </c>
      <c r="I26" s="4">
        <f t="shared" si="6"/>
        <v>339426.07</v>
      </c>
    </row>
    <row r="27" spans="2:9" x14ac:dyDescent="0.2">
      <c r="B27" s="16" t="s">
        <v>52</v>
      </c>
      <c r="C27" s="4">
        <v>76892.95</v>
      </c>
      <c r="D27" s="4">
        <v>0</v>
      </c>
      <c r="E27" s="4">
        <v>0</v>
      </c>
      <c r="F27" s="4">
        <v>0</v>
      </c>
      <c r="G27" s="4">
        <v>0</v>
      </c>
      <c r="H27" s="4">
        <f t="shared" si="5"/>
        <v>0</v>
      </c>
      <c r="I27" s="4">
        <f t="shared" si="6"/>
        <v>76892.95</v>
      </c>
    </row>
    <row r="28" spans="2:9" x14ac:dyDescent="0.2">
      <c r="B28" s="16" t="s">
        <v>53</v>
      </c>
      <c r="C28" s="4">
        <v>112000</v>
      </c>
      <c r="D28" s="4">
        <v>0</v>
      </c>
      <c r="E28" s="4">
        <v>0</v>
      </c>
      <c r="F28" s="4">
        <v>0</v>
      </c>
      <c r="G28" s="4">
        <v>0</v>
      </c>
      <c r="H28" s="4">
        <f t="shared" si="5"/>
        <v>0</v>
      </c>
      <c r="I28" s="4">
        <f t="shared" si="6"/>
        <v>112000</v>
      </c>
    </row>
    <row r="29" spans="2:9" x14ac:dyDescent="0.2">
      <c r="B29" s="16" t="s">
        <v>54</v>
      </c>
      <c r="C29" s="4">
        <v>102000</v>
      </c>
      <c r="D29" s="4">
        <v>0</v>
      </c>
      <c r="E29" s="4">
        <v>0</v>
      </c>
      <c r="F29" s="4">
        <v>0</v>
      </c>
      <c r="G29" s="4">
        <v>0</v>
      </c>
      <c r="H29" s="4">
        <f t="shared" si="5"/>
        <v>0</v>
      </c>
      <c r="I29" s="4">
        <f t="shared" si="6"/>
        <v>102000</v>
      </c>
    </row>
    <row r="30" spans="2:9" x14ac:dyDescent="0.2">
      <c r="B30" s="16" t="s">
        <v>55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56</v>
      </c>
      <c r="C31" s="4">
        <v>105500</v>
      </c>
      <c r="D31" s="4">
        <v>-10000</v>
      </c>
      <c r="E31" s="4">
        <v>0</v>
      </c>
      <c r="F31" s="4">
        <v>0</v>
      </c>
      <c r="G31" s="4">
        <v>0</v>
      </c>
      <c r="H31" s="4">
        <f t="shared" si="5"/>
        <v>-10000</v>
      </c>
      <c r="I31" s="4">
        <f t="shared" si="6"/>
        <v>95500</v>
      </c>
    </row>
    <row r="32" spans="2:9" x14ac:dyDescent="0.2">
      <c r="B32" s="17" t="s">
        <v>57</v>
      </c>
      <c r="C32" s="3">
        <f>SUM(C33:C41)</f>
        <v>3811706.7199999997</v>
      </c>
      <c r="D32" s="3">
        <f t="shared" ref="D32:K32" si="7">SUM(D33:D41)</f>
        <v>27903.78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27903.78</v>
      </c>
      <c r="I32" s="3">
        <f t="shared" si="7"/>
        <v>3839610.5</v>
      </c>
    </row>
    <row r="33" spans="2:9" x14ac:dyDescent="0.2">
      <c r="B33" s="16" t="s">
        <v>58</v>
      </c>
      <c r="C33" s="4">
        <v>3101486.08</v>
      </c>
      <c r="D33" s="4">
        <v>0</v>
      </c>
      <c r="E33" s="4">
        <v>0</v>
      </c>
      <c r="F33" s="4">
        <v>0</v>
      </c>
      <c r="G33" s="4">
        <v>0</v>
      </c>
      <c r="H33" s="4">
        <f t="shared" ref="H33:H41" si="8">D33+F33-E33-G33</f>
        <v>0</v>
      </c>
      <c r="I33" s="4">
        <f t="shared" ref="I33:I41" si="9">C33+H33</f>
        <v>3101486.08</v>
      </c>
    </row>
    <row r="34" spans="2:9" x14ac:dyDescent="0.2">
      <c r="B34" s="16" t="s">
        <v>59</v>
      </c>
      <c r="C34" s="4">
        <v>30000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30000</v>
      </c>
    </row>
    <row r="35" spans="2:9" x14ac:dyDescent="0.2">
      <c r="B35" s="16" t="s">
        <v>60</v>
      </c>
      <c r="C35" s="4">
        <v>85500</v>
      </c>
      <c r="D35" s="4">
        <v>25028.12</v>
      </c>
      <c r="E35" s="4">
        <v>0</v>
      </c>
      <c r="F35" s="4">
        <v>0</v>
      </c>
      <c r="G35" s="4">
        <v>0</v>
      </c>
      <c r="H35" s="4">
        <f t="shared" si="8"/>
        <v>25028.12</v>
      </c>
      <c r="I35" s="4">
        <f t="shared" si="9"/>
        <v>110528.12</v>
      </c>
    </row>
    <row r="36" spans="2:9" x14ac:dyDescent="0.2">
      <c r="B36" s="16" t="s">
        <v>61</v>
      </c>
      <c r="C36" s="4">
        <v>11000</v>
      </c>
      <c r="D36" s="4">
        <v>0</v>
      </c>
      <c r="E36" s="4">
        <v>0</v>
      </c>
      <c r="F36" s="4">
        <v>0</v>
      </c>
      <c r="G36" s="4">
        <v>0</v>
      </c>
      <c r="H36" s="4">
        <f t="shared" si="8"/>
        <v>0</v>
      </c>
      <c r="I36" s="4">
        <f t="shared" si="9"/>
        <v>11000</v>
      </c>
    </row>
    <row r="37" spans="2:9" x14ac:dyDescent="0.2">
      <c r="B37" s="16" t="s">
        <v>62</v>
      </c>
      <c r="C37" s="4">
        <v>285585.8</v>
      </c>
      <c r="D37" s="4">
        <v>148</v>
      </c>
      <c r="E37" s="4">
        <v>0</v>
      </c>
      <c r="F37" s="4">
        <v>0</v>
      </c>
      <c r="G37" s="4">
        <v>0</v>
      </c>
      <c r="H37" s="4">
        <f t="shared" si="8"/>
        <v>148</v>
      </c>
      <c r="I37" s="4">
        <f t="shared" si="9"/>
        <v>285733.8</v>
      </c>
    </row>
    <row r="38" spans="2:9" x14ac:dyDescent="0.2">
      <c r="B38" s="16" t="s">
        <v>63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64</v>
      </c>
      <c r="C39" s="4">
        <v>16500</v>
      </c>
      <c r="D39" s="4">
        <v>0</v>
      </c>
      <c r="E39" s="4">
        <v>0</v>
      </c>
      <c r="F39" s="4">
        <v>0</v>
      </c>
      <c r="G39" s="4">
        <v>0</v>
      </c>
      <c r="H39" s="4">
        <f t="shared" si="8"/>
        <v>0</v>
      </c>
      <c r="I39" s="4">
        <f t="shared" si="9"/>
        <v>16500</v>
      </c>
    </row>
    <row r="40" spans="2:9" x14ac:dyDescent="0.2">
      <c r="B40" s="16" t="s">
        <v>65</v>
      </c>
      <c r="C40" s="4">
        <v>40000</v>
      </c>
      <c r="D40" s="4">
        <v>2727.66</v>
      </c>
      <c r="E40" s="4">
        <v>0</v>
      </c>
      <c r="F40" s="4">
        <v>0</v>
      </c>
      <c r="G40" s="4">
        <v>0</v>
      </c>
      <c r="H40" s="4">
        <f t="shared" si="8"/>
        <v>2727.66</v>
      </c>
      <c r="I40" s="4">
        <f t="shared" si="9"/>
        <v>42727.66</v>
      </c>
    </row>
    <row r="41" spans="2:9" x14ac:dyDescent="0.2">
      <c r="B41" s="16" t="s">
        <v>66</v>
      </c>
      <c r="C41" s="4">
        <v>241634.84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241634.84</v>
      </c>
    </row>
    <row r="42" spans="2:9" x14ac:dyDescent="0.2">
      <c r="B42" s="17" t="s">
        <v>67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68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69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71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72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73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74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75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76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77</v>
      </c>
      <c r="C52" s="3">
        <f>SUM(C53:C61)</f>
        <v>45000</v>
      </c>
      <c r="D52" s="3">
        <f t="shared" ref="D52:K52" si="13">SUM(D53:D61)</f>
        <v>0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0</v>
      </c>
      <c r="I52" s="3">
        <f t="shared" si="13"/>
        <v>45000</v>
      </c>
    </row>
    <row r="53" spans="2:9" x14ac:dyDescent="0.2">
      <c r="B53" s="16" t="s">
        <v>78</v>
      </c>
      <c r="C53" s="4">
        <v>30000</v>
      </c>
      <c r="D53" s="4">
        <v>0</v>
      </c>
      <c r="E53" s="4">
        <v>0</v>
      </c>
      <c r="F53" s="4">
        <v>0</v>
      </c>
      <c r="G53" s="4">
        <v>0</v>
      </c>
      <c r="H53" s="4">
        <f t="shared" ref="H53:H61" si="14">D53+F53-E53-G53</f>
        <v>0</v>
      </c>
      <c r="I53" s="4">
        <f t="shared" ref="I53:I61" si="15">C53+H53</f>
        <v>30000</v>
      </c>
    </row>
    <row r="54" spans="2:9" x14ac:dyDescent="0.2">
      <c r="B54" s="16" t="s">
        <v>79</v>
      </c>
      <c r="C54" s="4">
        <v>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0</v>
      </c>
    </row>
    <row r="55" spans="2:9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83</v>
      </c>
      <c r="C58" s="4">
        <v>15000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15000</v>
      </c>
    </row>
    <row r="59" spans="2:9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86</v>
      </c>
      <c r="C61" s="4">
        <v>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0</v>
      </c>
    </row>
    <row r="62" spans="2:9" x14ac:dyDescent="0.2">
      <c r="B62" s="17" t="s">
        <v>87</v>
      </c>
      <c r="C62" s="3">
        <f>SUM(C63:C65)</f>
        <v>250000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250000</v>
      </c>
    </row>
    <row r="63" spans="2:9" x14ac:dyDescent="0.2">
      <c r="B63" s="16" t="s">
        <v>88</v>
      </c>
      <c r="C63" s="4">
        <v>250000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250000</v>
      </c>
    </row>
    <row r="64" spans="2:9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91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98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99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103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111</v>
      </c>
      <c r="C87" s="3">
        <f>C88+C96+C106+C116+C126+C136+C140+C148+C152</f>
        <v>0</v>
      </c>
      <c r="D87" s="3">
        <f t="shared" ref="D87:K87" si="28">D88+D96+D106+D116+D126+D136+D140+D148+D152</f>
        <v>0</v>
      </c>
      <c r="E87" s="3">
        <f t="shared" si="28"/>
        <v>0</v>
      </c>
      <c r="F87" s="3">
        <f t="shared" si="28"/>
        <v>0</v>
      </c>
      <c r="G87" s="3">
        <f t="shared" si="28"/>
        <v>0</v>
      </c>
      <c r="H87" s="3">
        <f t="shared" si="28"/>
        <v>0</v>
      </c>
      <c r="I87" s="3">
        <f t="shared" si="28"/>
        <v>0</v>
      </c>
    </row>
    <row r="88" spans="2:9" x14ac:dyDescent="0.2">
      <c r="B88" s="17" t="s">
        <v>39</v>
      </c>
      <c r="C88" s="3">
        <f>SUM(C89:C95)</f>
        <v>0</v>
      </c>
      <c r="D88" s="3">
        <f t="shared" ref="D88:K88" si="29">SUM(D89:D95)</f>
        <v>0</v>
      </c>
      <c r="E88" s="3">
        <f t="shared" si="29"/>
        <v>0</v>
      </c>
      <c r="F88" s="3">
        <f t="shared" si="29"/>
        <v>0</v>
      </c>
      <c r="G88" s="3">
        <f t="shared" si="29"/>
        <v>0</v>
      </c>
      <c r="H88" s="3">
        <f t="shared" si="29"/>
        <v>0</v>
      </c>
      <c r="I88" s="3">
        <f t="shared" si="29"/>
        <v>0</v>
      </c>
    </row>
    <row r="89" spans="2:9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30">D90+F90-E90-G90</f>
        <v>0</v>
      </c>
      <c r="I90" s="4">
        <f t="shared" ref="I90:I95" si="31">C90+H90</f>
        <v>0</v>
      </c>
    </row>
    <row r="91" spans="2:9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30"/>
        <v>0</v>
      </c>
      <c r="I91" s="4">
        <f t="shared" si="31"/>
        <v>0</v>
      </c>
    </row>
    <row r="92" spans="2:9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30"/>
        <v>0</v>
      </c>
      <c r="I92" s="4">
        <f t="shared" si="31"/>
        <v>0</v>
      </c>
    </row>
    <row r="93" spans="2:9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30"/>
        <v>0</v>
      </c>
      <c r="I93" s="4">
        <f t="shared" si="31"/>
        <v>0</v>
      </c>
    </row>
    <row r="94" spans="2:9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30"/>
        <v>0</v>
      </c>
      <c r="I94" s="4">
        <f t="shared" si="31"/>
        <v>0</v>
      </c>
    </row>
    <row r="95" spans="2:9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30"/>
        <v>0</v>
      </c>
      <c r="I95" s="4">
        <f t="shared" si="31"/>
        <v>0</v>
      </c>
    </row>
    <row r="96" spans="2:9" x14ac:dyDescent="0.2">
      <c r="B96" s="17" t="s">
        <v>47</v>
      </c>
      <c r="C96" s="3">
        <f>SUM(C97:C105)</f>
        <v>0</v>
      </c>
      <c r="D96" s="3">
        <f t="shared" ref="D96:K96" si="32">SUM(D97:D105)</f>
        <v>0</v>
      </c>
      <c r="E96" s="3">
        <f t="shared" si="32"/>
        <v>0</v>
      </c>
      <c r="F96" s="3">
        <f t="shared" si="32"/>
        <v>0</v>
      </c>
      <c r="G96" s="3">
        <f t="shared" si="32"/>
        <v>0</v>
      </c>
      <c r="H96" s="3">
        <f t="shared" si="32"/>
        <v>0</v>
      </c>
      <c r="I96" s="3">
        <f t="shared" si="32"/>
        <v>0</v>
      </c>
    </row>
    <row r="97" spans="2:9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33">D97+F97-E97-G97</f>
        <v>0</v>
      </c>
      <c r="I97" s="4">
        <f t="shared" ref="I97:I105" si="34">C97+H97</f>
        <v>0</v>
      </c>
    </row>
    <row r="98" spans="2:9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33"/>
        <v>0</v>
      </c>
      <c r="I98" s="4">
        <f t="shared" si="34"/>
        <v>0</v>
      </c>
    </row>
    <row r="99" spans="2:9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33"/>
        <v>0</v>
      </c>
      <c r="I99" s="4">
        <f t="shared" si="34"/>
        <v>0</v>
      </c>
    </row>
    <row r="100" spans="2:9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33"/>
        <v>0</v>
      </c>
      <c r="I100" s="4">
        <f t="shared" si="34"/>
        <v>0</v>
      </c>
    </row>
    <row r="101" spans="2:9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33"/>
        <v>0</v>
      </c>
      <c r="I101" s="4">
        <f t="shared" si="34"/>
        <v>0</v>
      </c>
    </row>
    <row r="102" spans="2:9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33"/>
        <v>0</v>
      </c>
      <c r="I102" s="4">
        <f t="shared" si="34"/>
        <v>0</v>
      </c>
    </row>
    <row r="103" spans="2:9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33"/>
        <v>0</v>
      </c>
      <c r="I103" s="4">
        <f t="shared" si="34"/>
        <v>0</v>
      </c>
    </row>
    <row r="104" spans="2:9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33"/>
        <v>0</v>
      </c>
      <c r="I104" s="4">
        <f t="shared" si="34"/>
        <v>0</v>
      </c>
    </row>
    <row r="105" spans="2:9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33"/>
        <v>0</v>
      </c>
      <c r="I105" s="4">
        <f t="shared" si="34"/>
        <v>0</v>
      </c>
    </row>
    <row r="106" spans="2:9" x14ac:dyDescent="0.2">
      <c r="B106" s="17" t="s">
        <v>57</v>
      </c>
      <c r="C106" s="3">
        <f>SUM(C107:C115)</f>
        <v>0</v>
      </c>
      <c r="D106" s="3">
        <f t="shared" ref="D106:K106" si="35">SUM(D107:D115)</f>
        <v>0</v>
      </c>
      <c r="E106" s="3">
        <f t="shared" si="35"/>
        <v>0</v>
      </c>
      <c r="F106" s="3">
        <f t="shared" si="35"/>
        <v>0</v>
      </c>
      <c r="G106" s="3">
        <f t="shared" si="35"/>
        <v>0</v>
      </c>
      <c r="H106" s="3">
        <f t="shared" si="35"/>
        <v>0</v>
      </c>
      <c r="I106" s="3">
        <f t="shared" si="35"/>
        <v>0</v>
      </c>
    </row>
    <row r="107" spans="2:9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36">D107+F107-E107-G107</f>
        <v>0</v>
      </c>
      <c r="I107" s="4">
        <f t="shared" ref="I107:I115" si="37">C107+H107</f>
        <v>0</v>
      </c>
    </row>
    <row r="108" spans="2:9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36"/>
        <v>0</v>
      </c>
      <c r="I108" s="4">
        <f t="shared" si="37"/>
        <v>0</v>
      </c>
    </row>
    <row r="109" spans="2:9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36"/>
        <v>0</v>
      </c>
      <c r="I109" s="4">
        <f t="shared" si="37"/>
        <v>0</v>
      </c>
    </row>
    <row r="110" spans="2:9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36"/>
        <v>0</v>
      </c>
      <c r="I110" s="4">
        <f t="shared" si="37"/>
        <v>0</v>
      </c>
    </row>
    <row r="111" spans="2:9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36"/>
        <v>0</v>
      </c>
      <c r="I111" s="4">
        <f t="shared" si="37"/>
        <v>0</v>
      </c>
    </row>
    <row r="112" spans="2:9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36"/>
        <v>0</v>
      </c>
      <c r="I112" s="4">
        <f t="shared" si="37"/>
        <v>0</v>
      </c>
    </row>
    <row r="113" spans="2:9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36"/>
        <v>0</v>
      </c>
      <c r="I113" s="4">
        <f t="shared" si="37"/>
        <v>0</v>
      </c>
    </row>
    <row r="114" spans="2:9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36"/>
        <v>0</v>
      </c>
      <c r="I114" s="4">
        <f t="shared" si="37"/>
        <v>0</v>
      </c>
    </row>
    <row r="115" spans="2:9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36"/>
        <v>0</v>
      </c>
      <c r="I115" s="4">
        <f t="shared" si="37"/>
        <v>0</v>
      </c>
    </row>
    <row r="116" spans="2:9" x14ac:dyDescent="0.2">
      <c r="B116" s="17" t="s">
        <v>67</v>
      </c>
      <c r="C116" s="3">
        <f>SUM(C117:C125)</f>
        <v>0</v>
      </c>
      <c r="D116" s="3">
        <f t="shared" ref="D116:K116" si="38">SUM(D117:D125)</f>
        <v>0</v>
      </c>
      <c r="E116" s="3">
        <f t="shared" si="38"/>
        <v>0</v>
      </c>
      <c r="F116" s="3">
        <f t="shared" si="38"/>
        <v>0</v>
      </c>
      <c r="G116" s="3">
        <f t="shared" si="38"/>
        <v>0</v>
      </c>
      <c r="H116" s="3">
        <f t="shared" si="38"/>
        <v>0</v>
      </c>
      <c r="I116" s="3">
        <f t="shared" si="38"/>
        <v>0</v>
      </c>
    </row>
    <row r="117" spans="2:9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39">D117+F117-E117-G117</f>
        <v>0</v>
      </c>
      <c r="I117" s="4">
        <f t="shared" ref="I117:I125" si="40">C117+H117</f>
        <v>0</v>
      </c>
    </row>
    <row r="118" spans="2:9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39"/>
        <v>0</v>
      </c>
      <c r="I118" s="4">
        <f t="shared" si="40"/>
        <v>0</v>
      </c>
    </row>
    <row r="119" spans="2:9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39"/>
        <v>0</v>
      </c>
      <c r="I119" s="4">
        <f t="shared" si="40"/>
        <v>0</v>
      </c>
    </row>
    <row r="120" spans="2:9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39"/>
        <v>0</v>
      </c>
      <c r="I120" s="4">
        <f t="shared" si="40"/>
        <v>0</v>
      </c>
    </row>
    <row r="121" spans="2:9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39"/>
        <v>0</v>
      </c>
      <c r="I121" s="4">
        <f t="shared" si="40"/>
        <v>0</v>
      </c>
    </row>
    <row r="122" spans="2:9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39"/>
        <v>0</v>
      </c>
      <c r="I122" s="4">
        <f t="shared" si="40"/>
        <v>0</v>
      </c>
    </row>
    <row r="123" spans="2:9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39"/>
        <v>0</v>
      </c>
      <c r="I123" s="4">
        <f t="shared" si="40"/>
        <v>0</v>
      </c>
    </row>
    <row r="124" spans="2:9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39"/>
        <v>0</v>
      </c>
      <c r="I124" s="4">
        <f t="shared" si="40"/>
        <v>0</v>
      </c>
    </row>
    <row r="125" spans="2:9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39"/>
        <v>0</v>
      </c>
      <c r="I125" s="4">
        <f t="shared" si="40"/>
        <v>0</v>
      </c>
    </row>
    <row r="126" spans="2:9" x14ac:dyDescent="0.2">
      <c r="B126" s="17" t="s">
        <v>77</v>
      </c>
      <c r="C126" s="3">
        <f>SUM(C127:C135)</f>
        <v>0</v>
      </c>
      <c r="D126" s="3">
        <f t="shared" ref="D126:K126" si="41">SUM(D127:D135)</f>
        <v>0</v>
      </c>
      <c r="E126" s="3">
        <f t="shared" si="41"/>
        <v>0</v>
      </c>
      <c r="F126" s="3">
        <f t="shared" si="41"/>
        <v>0</v>
      </c>
      <c r="G126" s="3">
        <f t="shared" si="41"/>
        <v>0</v>
      </c>
      <c r="H126" s="3">
        <f t="shared" si="41"/>
        <v>0</v>
      </c>
      <c r="I126" s="3">
        <f t="shared" si="41"/>
        <v>0</v>
      </c>
    </row>
    <row r="127" spans="2:9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42">D127+F127-E127-G127</f>
        <v>0</v>
      </c>
      <c r="I127" s="4">
        <f t="shared" ref="I127:I135" si="43">C127+H127</f>
        <v>0</v>
      </c>
    </row>
    <row r="128" spans="2:9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42"/>
        <v>0</v>
      </c>
      <c r="I128" s="4">
        <f t="shared" si="43"/>
        <v>0</v>
      </c>
    </row>
    <row r="129" spans="2:9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42"/>
        <v>0</v>
      </c>
      <c r="I129" s="4">
        <f t="shared" si="43"/>
        <v>0</v>
      </c>
    </row>
    <row r="130" spans="2:9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42"/>
        <v>0</v>
      </c>
      <c r="I130" s="4">
        <f t="shared" si="43"/>
        <v>0</v>
      </c>
    </row>
    <row r="131" spans="2:9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42"/>
        <v>0</v>
      </c>
      <c r="I131" s="4">
        <f t="shared" si="43"/>
        <v>0</v>
      </c>
    </row>
    <row r="132" spans="2:9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42"/>
        <v>0</v>
      </c>
      <c r="I132" s="4">
        <f t="shared" si="43"/>
        <v>0</v>
      </c>
    </row>
    <row r="133" spans="2:9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42"/>
        <v>0</v>
      </c>
      <c r="I133" s="4">
        <f t="shared" si="43"/>
        <v>0</v>
      </c>
    </row>
    <row r="134" spans="2:9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42"/>
        <v>0</v>
      </c>
      <c r="I134" s="4">
        <f t="shared" si="43"/>
        <v>0</v>
      </c>
    </row>
    <row r="135" spans="2:9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42"/>
        <v>0</v>
      </c>
      <c r="I135" s="4">
        <f t="shared" si="43"/>
        <v>0</v>
      </c>
    </row>
    <row r="136" spans="2:9" x14ac:dyDescent="0.2">
      <c r="B136" s="17" t="s">
        <v>87</v>
      </c>
      <c r="C136" s="3">
        <f>SUM(C137:C139)</f>
        <v>0</v>
      </c>
      <c r="D136" s="3">
        <f t="shared" ref="D136:K136" si="44">SUM(D137:D139)</f>
        <v>0</v>
      </c>
      <c r="E136" s="3">
        <f t="shared" si="44"/>
        <v>0</v>
      </c>
      <c r="F136" s="3">
        <f t="shared" si="44"/>
        <v>0</v>
      </c>
      <c r="G136" s="3">
        <f t="shared" si="44"/>
        <v>0</v>
      </c>
      <c r="H136" s="3">
        <f t="shared" si="44"/>
        <v>0</v>
      </c>
      <c r="I136" s="3">
        <f t="shared" si="44"/>
        <v>0</v>
      </c>
    </row>
    <row r="137" spans="2:9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45">D137+F137-E137-G137</f>
        <v>0</v>
      </c>
      <c r="I137" s="4">
        <f t="shared" ref="I137:I139" si="46">C137+H137</f>
        <v>0</v>
      </c>
    </row>
    <row r="138" spans="2:9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45"/>
        <v>0</v>
      </c>
      <c r="I138" s="4">
        <f t="shared" si="46"/>
        <v>0</v>
      </c>
    </row>
    <row r="139" spans="2:9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45"/>
        <v>0</v>
      </c>
      <c r="I139" s="4">
        <f t="shared" si="46"/>
        <v>0</v>
      </c>
    </row>
    <row r="140" spans="2:9" x14ac:dyDescent="0.2">
      <c r="B140" s="17" t="s">
        <v>91</v>
      </c>
      <c r="C140" s="3">
        <f>SUM(C141:C147)</f>
        <v>0</v>
      </c>
      <c r="D140" s="3">
        <f t="shared" ref="D140:K140" si="47">SUM(D141:D147)</f>
        <v>0</v>
      </c>
      <c r="E140" s="3">
        <f t="shared" si="47"/>
        <v>0</v>
      </c>
      <c r="F140" s="3">
        <f t="shared" si="47"/>
        <v>0</v>
      </c>
      <c r="G140" s="3">
        <f t="shared" si="47"/>
        <v>0</v>
      </c>
      <c r="H140" s="3">
        <f t="shared" si="47"/>
        <v>0</v>
      </c>
      <c r="I140" s="3">
        <f t="shared" si="47"/>
        <v>0</v>
      </c>
    </row>
    <row r="141" spans="2:9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48">D141+F141-E141-G141</f>
        <v>0</v>
      </c>
      <c r="I141" s="4">
        <f t="shared" ref="I141:I147" si="49">C141+H141</f>
        <v>0</v>
      </c>
    </row>
    <row r="142" spans="2:9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48"/>
        <v>0</v>
      </c>
      <c r="I142" s="4">
        <f t="shared" si="49"/>
        <v>0</v>
      </c>
    </row>
    <row r="143" spans="2:9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48"/>
        <v>0</v>
      </c>
      <c r="I143" s="4">
        <f t="shared" si="49"/>
        <v>0</v>
      </c>
    </row>
    <row r="144" spans="2:9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48"/>
        <v>0</v>
      </c>
      <c r="I144" s="4">
        <f t="shared" si="49"/>
        <v>0</v>
      </c>
    </row>
    <row r="145" spans="2:9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48"/>
        <v>0</v>
      </c>
      <c r="I145" s="4">
        <f t="shared" si="49"/>
        <v>0</v>
      </c>
    </row>
    <row r="146" spans="2:9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48"/>
        <v>0</v>
      </c>
      <c r="I146" s="4">
        <f t="shared" si="49"/>
        <v>0</v>
      </c>
    </row>
    <row r="147" spans="2:9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48"/>
        <v>0</v>
      </c>
      <c r="I147" s="4">
        <f t="shared" si="49"/>
        <v>0</v>
      </c>
    </row>
    <row r="148" spans="2:9" x14ac:dyDescent="0.2">
      <c r="B148" s="17" t="s">
        <v>99</v>
      </c>
      <c r="C148" s="3">
        <f>SUM(C149:C151)</f>
        <v>0</v>
      </c>
      <c r="D148" s="3">
        <f t="shared" ref="D148:K148" si="50">SUM(D149:D151)</f>
        <v>0</v>
      </c>
      <c r="E148" s="3">
        <f t="shared" si="50"/>
        <v>0</v>
      </c>
      <c r="F148" s="3">
        <f t="shared" si="50"/>
        <v>0</v>
      </c>
      <c r="G148" s="3">
        <f t="shared" si="50"/>
        <v>0</v>
      </c>
      <c r="H148" s="3">
        <f t="shared" si="50"/>
        <v>0</v>
      </c>
      <c r="I148" s="3">
        <f t="shared" si="50"/>
        <v>0</v>
      </c>
    </row>
    <row r="149" spans="2:9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51">D149+F149-E149-G149</f>
        <v>0</v>
      </c>
      <c r="I149" s="4">
        <f t="shared" ref="I149:I151" si="52">C149+H149</f>
        <v>0</v>
      </c>
    </row>
    <row r="150" spans="2:9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51"/>
        <v>0</v>
      </c>
      <c r="I150" s="4">
        <f t="shared" si="52"/>
        <v>0</v>
      </c>
    </row>
    <row r="151" spans="2:9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51"/>
        <v>0</v>
      </c>
      <c r="I151" s="4">
        <f t="shared" si="52"/>
        <v>0</v>
      </c>
    </row>
    <row r="152" spans="2:9" x14ac:dyDescent="0.2">
      <c r="B152" s="17" t="s">
        <v>103</v>
      </c>
      <c r="C152" s="3">
        <f>SUM(C153:C159)</f>
        <v>0</v>
      </c>
      <c r="D152" s="3">
        <f t="shared" ref="D152:K152" si="53">SUM(D153:D159)</f>
        <v>0</v>
      </c>
      <c r="E152" s="3">
        <f t="shared" si="53"/>
        <v>0</v>
      </c>
      <c r="F152" s="3">
        <f t="shared" si="53"/>
        <v>0</v>
      </c>
      <c r="G152" s="3">
        <f t="shared" si="53"/>
        <v>0</v>
      </c>
      <c r="H152" s="3">
        <f t="shared" si="53"/>
        <v>0</v>
      </c>
      <c r="I152" s="3">
        <f t="shared" si="53"/>
        <v>0</v>
      </c>
    </row>
    <row r="153" spans="2:9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54">D153+F153-E153-G153</f>
        <v>0</v>
      </c>
      <c r="I153" s="4">
        <f t="shared" ref="I153:I159" si="55">C153+H153</f>
        <v>0</v>
      </c>
    </row>
    <row r="154" spans="2:9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54"/>
        <v>0</v>
      </c>
      <c r="I154" s="4">
        <f t="shared" si="55"/>
        <v>0</v>
      </c>
    </row>
    <row r="155" spans="2:9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54"/>
        <v>0</v>
      </c>
      <c r="I155" s="4">
        <f t="shared" si="55"/>
        <v>0</v>
      </c>
    </row>
    <row r="156" spans="2:9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54"/>
        <v>0</v>
      </c>
      <c r="I156" s="4">
        <f t="shared" si="55"/>
        <v>0</v>
      </c>
    </row>
    <row r="157" spans="2:9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54"/>
        <v>0</v>
      </c>
      <c r="I157" s="4">
        <f t="shared" si="55"/>
        <v>0</v>
      </c>
    </row>
    <row r="158" spans="2:9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54"/>
        <v>0</v>
      </c>
      <c r="I158" s="4">
        <f t="shared" si="55"/>
        <v>0</v>
      </c>
    </row>
    <row r="159" spans="2:9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54"/>
        <v>0</v>
      </c>
      <c r="I159" s="4">
        <f t="shared" si="5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112</v>
      </c>
      <c r="C161" s="6">
        <f>C87+C13</f>
        <v>8608443.4399999995</v>
      </c>
      <c r="D161" s="6">
        <f t="shared" ref="D161:K161" si="56">D87+D13</f>
        <v>0</v>
      </c>
      <c r="E161" s="6">
        <f t="shared" si="56"/>
        <v>0</v>
      </c>
      <c r="F161" s="6">
        <f t="shared" si="56"/>
        <v>0</v>
      </c>
      <c r="G161" s="6">
        <f t="shared" si="56"/>
        <v>0</v>
      </c>
      <c r="H161" s="6">
        <f t="shared" si="56"/>
        <v>0</v>
      </c>
      <c r="I161" s="6">
        <f t="shared" si="56"/>
        <v>8608443.4399999995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_1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workbookViewId="0">
      <selection activeCell="D11" sqref="D11:F31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SISTEMA DE AGUA POTABLE Y ALCANTARILLADO DE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ht="12" thickBot="1" x14ac:dyDescent="0.25">
      <c r="C5" s="43" t="s">
        <v>113</v>
      </c>
    </row>
    <row r="6" spans="1:6" x14ac:dyDescent="0.2">
      <c r="B6" s="81" t="str">
        <f>B1</f>
        <v>SISTEMA DE AGUA POTABLE Y ALCANTARILLADO DE DOCTOR MORA, GTO.</v>
      </c>
      <c r="C6" s="82"/>
      <c r="D6" s="82"/>
      <c r="E6" s="82"/>
      <c r="F6" s="83"/>
    </row>
    <row r="7" spans="1:6" x14ac:dyDescent="0.2">
      <c r="B7" s="84" t="s">
        <v>114</v>
      </c>
      <c r="C7" s="85"/>
      <c r="D7" s="85"/>
      <c r="E7" s="85"/>
      <c r="F7" s="86"/>
    </row>
    <row r="8" spans="1:6" x14ac:dyDescent="0.2">
      <c r="B8" s="87" t="s">
        <v>115</v>
      </c>
      <c r="C8" s="88"/>
      <c r="D8" s="88"/>
      <c r="E8" s="88"/>
      <c r="F8" s="89"/>
    </row>
    <row r="9" spans="1:6" ht="22.5" x14ac:dyDescent="0.2">
      <c r="B9" s="79" t="s">
        <v>116</v>
      </c>
      <c r="C9" s="80" t="s">
        <v>117</v>
      </c>
      <c r="D9" s="66" t="s">
        <v>118</v>
      </c>
      <c r="E9" s="66" t="s">
        <v>119</v>
      </c>
      <c r="F9" s="67" t="s">
        <v>120</v>
      </c>
    </row>
    <row r="10" spans="1:6" x14ac:dyDescent="0.2">
      <c r="A10" s="42"/>
      <c r="B10" s="79"/>
      <c r="C10" s="80"/>
      <c r="D10" s="66" t="s">
        <v>121</v>
      </c>
      <c r="E10" s="66" t="s">
        <v>122</v>
      </c>
      <c r="F10" s="67" t="s">
        <v>123</v>
      </c>
    </row>
    <row r="11" spans="1:6" x14ac:dyDescent="0.2">
      <c r="B11" s="52"/>
      <c r="C11" s="53" t="s">
        <v>124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125</v>
      </c>
      <c r="D12" s="58">
        <v>0</v>
      </c>
      <c r="E12" s="58">
        <v>0</v>
      </c>
      <c r="F12" s="59">
        <f>D12-E12</f>
        <v>0</v>
      </c>
    </row>
    <row r="13" spans="1:6" x14ac:dyDescent="0.2">
      <c r="B13" s="56">
        <v>2000</v>
      </c>
      <c r="C13" s="57" t="s">
        <v>126</v>
      </c>
      <c r="D13" s="58">
        <v>0</v>
      </c>
      <c r="E13" s="58">
        <v>0</v>
      </c>
      <c r="F13" s="59">
        <f t="shared" ref="F13:F30" si="1">D13-E13</f>
        <v>0</v>
      </c>
    </row>
    <row r="14" spans="1:6" x14ac:dyDescent="0.2">
      <c r="B14" s="56">
        <v>3000</v>
      </c>
      <c r="C14" s="57" t="s">
        <v>127</v>
      </c>
      <c r="D14" s="58">
        <v>0</v>
      </c>
      <c r="E14" s="58">
        <v>0</v>
      </c>
      <c r="F14" s="59">
        <f t="shared" si="1"/>
        <v>0</v>
      </c>
    </row>
    <row r="15" spans="1:6" x14ac:dyDescent="0.2">
      <c r="B15" s="56">
        <v>4000</v>
      </c>
      <c r="C15" s="57" t="s">
        <v>128</v>
      </c>
      <c r="D15" s="58">
        <v>0</v>
      </c>
      <c r="E15" s="58">
        <v>0</v>
      </c>
      <c r="F15" s="59">
        <f t="shared" si="1"/>
        <v>0</v>
      </c>
    </row>
    <row r="16" spans="1:6" x14ac:dyDescent="0.2">
      <c r="B16" s="56">
        <v>5000</v>
      </c>
      <c r="C16" s="57" t="s">
        <v>129</v>
      </c>
      <c r="D16" s="58">
        <v>0</v>
      </c>
      <c r="E16" s="58">
        <v>0</v>
      </c>
      <c r="F16" s="59">
        <f t="shared" si="1"/>
        <v>0</v>
      </c>
    </row>
    <row r="17" spans="2:6" x14ac:dyDescent="0.2">
      <c r="B17" s="56">
        <v>6000</v>
      </c>
      <c r="C17" s="57" t="s">
        <v>130</v>
      </c>
      <c r="D17" s="58">
        <v>0</v>
      </c>
      <c r="E17" s="58">
        <v>0</v>
      </c>
      <c r="F17" s="59">
        <f t="shared" si="1"/>
        <v>0</v>
      </c>
    </row>
    <row r="18" spans="2:6" x14ac:dyDescent="0.2">
      <c r="B18" s="56">
        <v>7000</v>
      </c>
      <c r="C18" s="57" t="s">
        <v>131</v>
      </c>
      <c r="D18" s="58">
        <v>0</v>
      </c>
      <c r="E18" s="58">
        <v>0</v>
      </c>
      <c r="F18" s="59">
        <f t="shared" si="1"/>
        <v>0</v>
      </c>
    </row>
    <row r="19" spans="2:6" x14ac:dyDescent="0.2">
      <c r="B19" s="56">
        <v>8000</v>
      </c>
      <c r="C19" s="57" t="s">
        <v>132</v>
      </c>
      <c r="D19" s="58">
        <v>0</v>
      </c>
      <c r="E19" s="58">
        <v>0</v>
      </c>
      <c r="F19" s="59">
        <f t="shared" si="1"/>
        <v>0</v>
      </c>
    </row>
    <row r="20" spans="2:6" x14ac:dyDescent="0.2">
      <c r="B20" s="56">
        <v>9000</v>
      </c>
      <c r="C20" s="57" t="s">
        <v>133</v>
      </c>
      <c r="D20" s="58">
        <v>0</v>
      </c>
      <c r="E20" s="58">
        <v>0</v>
      </c>
      <c r="F20" s="59">
        <f t="shared" si="1"/>
        <v>0</v>
      </c>
    </row>
    <row r="21" spans="2:6" x14ac:dyDescent="0.2">
      <c r="B21" s="56"/>
      <c r="C21" s="60" t="s">
        <v>134</v>
      </c>
      <c r="D21" s="61">
        <f>SUM(D22:D30)</f>
        <v>0</v>
      </c>
      <c r="E21" s="61">
        <f t="shared" ref="E21:F21" si="2">SUM(E22:E30)</f>
        <v>0</v>
      </c>
      <c r="F21" s="62">
        <f t="shared" si="2"/>
        <v>0</v>
      </c>
    </row>
    <row r="22" spans="2:6" x14ac:dyDescent="0.2">
      <c r="B22" s="56">
        <v>1000</v>
      </c>
      <c r="C22" s="57" t="s">
        <v>125</v>
      </c>
      <c r="D22" s="58">
        <v>0</v>
      </c>
      <c r="E22" s="58">
        <v>0</v>
      </c>
      <c r="F22" s="59">
        <f t="shared" si="1"/>
        <v>0</v>
      </c>
    </row>
    <row r="23" spans="2:6" x14ac:dyDescent="0.2">
      <c r="B23" s="56">
        <v>2000</v>
      </c>
      <c r="C23" s="57" t="s">
        <v>126</v>
      </c>
      <c r="D23" s="58">
        <v>0</v>
      </c>
      <c r="E23" s="58">
        <v>0</v>
      </c>
      <c r="F23" s="59">
        <f t="shared" si="1"/>
        <v>0</v>
      </c>
    </row>
    <row r="24" spans="2:6" x14ac:dyDescent="0.2">
      <c r="B24" s="56">
        <v>3000</v>
      </c>
      <c r="C24" s="57" t="s">
        <v>127</v>
      </c>
      <c r="D24" s="58">
        <v>0</v>
      </c>
      <c r="E24" s="58">
        <v>0</v>
      </c>
      <c r="F24" s="59">
        <f t="shared" si="1"/>
        <v>0</v>
      </c>
    </row>
    <row r="25" spans="2:6" x14ac:dyDescent="0.2">
      <c r="B25" s="56">
        <v>4000</v>
      </c>
      <c r="C25" s="57" t="s">
        <v>128</v>
      </c>
      <c r="D25" s="58">
        <v>0</v>
      </c>
      <c r="E25" s="58">
        <v>0</v>
      </c>
      <c r="F25" s="59">
        <f t="shared" si="1"/>
        <v>0</v>
      </c>
    </row>
    <row r="26" spans="2:6" x14ac:dyDescent="0.2">
      <c r="B26" s="56">
        <v>5000</v>
      </c>
      <c r="C26" s="57" t="s">
        <v>129</v>
      </c>
      <c r="D26" s="58">
        <v>0</v>
      </c>
      <c r="E26" s="58">
        <v>0</v>
      </c>
      <c r="F26" s="59">
        <f t="shared" si="1"/>
        <v>0</v>
      </c>
    </row>
    <row r="27" spans="2:6" x14ac:dyDescent="0.2">
      <c r="B27" s="56">
        <v>6000</v>
      </c>
      <c r="C27" s="57" t="s">
        <v>130</v>
      </c>
      <c r="D27" s="58">
        <v>0</v>
      </c>
      <c r="E27" s="58">
        <v>0</v>
      </c>
      <c r="F27" s="59">
        <f t="shared" si="1"/>
        <v>0</v>
      </c>
    </row>
    <row r="28" spans="2:6" x14ac:dyDescent="0.2">
      <c r="B28" s="56">
        <v>7000</v>
      </c>
      <c r="C28" s="57" t="s">
        <v>131</v>
      </c>
      <c r="D28" s="58">
        <v>0</v>
      </c>
      <c r="E28" s="58">
        <v>0</v>
      </c>
      <c r="F28" s="59">
        <f t="shared" si="1"/>
        <v>0</v>
      </c>
    </row>
    <row r="29" spans="2:6" x14ac:dyDescent="0.2">
      <c r="B29" s="56">
        <v>8000</v>
      </c>
      <c r="C29" s="57" t="s">
        <v>132</v>
      </c>
      <c r="D29" s="58">
        <v>0</v>
      </c>
      <c r="E29" s="58">
        <v>0</v>
      </c>
      <c r="F29" s="59">
        <f t="shared" si="1"/>
        <v>0</v>
      </c>
    </row>
    <row r="30" spans="2:6" x14ac:dyDescent="0.2">
      <c r="B30" s="63">
        <v>9000</v>
      </c>
      <c r="C30" s="64" t="s">
        <v>133</v>
      </c>
      <c r="D30" s="65">
        <v>0</v>
      </c>
      <c r="E30" s="65">
        <v>0</v>
      </c>
      <c r="F30" s="59">
        <f t="shared" si="1"/>
        <v>0</v>
      </c>
    </row>
    <row r="31" spans="2:6" ht="12" thickBot="1" x14ac:dyDescent="0.25">
      <c r="B31" s="48"/>
      <c r="C31" s="49" t="s">
        <v>36</v>
      </c>
      <c r="D31" s="50">
        <f>D11+D21</f>
        <v>0</v>
      </c>
      <c r="E31" s="50">
        <f t="shared" ref="E31:F31" si="3">E11+E21</f>
        <v>0</v>
      </c>
      <c r="F31" s="51">
        <f t="shared" si="3"/>
        <v>0</v>
      </c>
    </row>
    <row r="33" spans="3:3" x14ac:dyDescent="0.2">
      <c r="C33" s="69" t="s">
        <v>135</v>
      </c>
    </row>
    <row r="34" spans="3:3" x14ac:dyDescent="0.2">
      <c r="C34" s="68" t="s">
        <v>136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SISTEMA DE AGUA POTABLE Y ALCANTARILLADO DE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B7" s="1" t="s">
        <v>137</v>
      </c>
    </row>
    <row r="8" spans="1:6" x14ac:dyDescent="0.2">
      <c r="B8" s="45" t="s">
        <v>138</v>
      </c>
    </row>
    <row r="9" spans="1:6" x14ac:dyDescent="0.2">
      <c r="A9" s="42"/>
      <c r="B9" s="47" t="s">
        <v>139</v>
      </c>
    </row>
    <row r="10" spans="1:6" x14ac:dyDescent="0.2">
      <c r="B10" s="47" t="s">
        <v>140</v>
      </c>
    </row>
    <row r="13" spans="1:6" x14ac:dyDescent="0.2">
      <c r="C13" s="69" t="s">
        <v>141</v>
      </c>
    </row>
    <row r="14" spans="1:6" x14ac:dyDescent="0.2">
      <c r="C14" s="68" t="s">
        <v>142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SISTEMA DE AGUA POTABLE Y ALCANTARILLADO DE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137</v>
      </c>
    </row>
    <row r="8" spans="1:6" x14ac:dyDescent="0.2">
      <c r="B8" s="45" t="s">
        <v>143</v>
      </c>
    </row>
    <row r="9" spans="1:6" x14ac:dyDescent="0.2">
      <c r="A9" s="42"/>
      <c r="B9" s="46" t="s">
        <v>144</v>
      </c>
    </row>
    <row r="10" spans="1:6" x14ac:dyDescent="0.2">
      <c r="B10" s="46" t="s">
        <v>145</v>
      </c>
    </row>
    <row r="13" spans="1:6" x14ac:dyDescent="0.2">
      <c r="C13" s="69" t="s">
        <v>146</v>
      </c>
    </row>
    <row r="14" spans="1:6" x14ac:dyDescent="0.2">
      <c r="C14" s="68" t="s">
        <v>147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SISTEMA DE AGUA POTABLE Y ALCANTARILLADO DE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137</v>
      </c>
    </row>
    <row r="8" spans="1:6" x14ac:dyDescent="0.2">
      <c r="B8" s="45" t="s">
        <v>148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2A2280-FA25-49CD-9F07-2E49A4014B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user</cp:lastModifiedBy>
  <cp:revision/>
  <dcterms:created xsi:type="dcterms:W3CDTF">2024-03-15T21:50:03Z</dcterms:created>
  <dcterms:modified xsi:type="dcterms:W3CDTF">2026-04-30T19:46:45Z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