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AN2025\"/>
    </mc:Choice>
  </mc:AlternateContent>
  <bookViews>
    <workbookView visibility="hidden" xWindow="-105" yWindow="-105" windowWidth="19425" windowHeight="10305" firstSheet="7" activeTab="7"/>
    <workbookView visibility="hidden" xWindow="-105" yWindow="-105" windowWidth="19425" windowHeight="10305" firstSheet="7" activeTab="7"/>
    <workbookView visibility="hidden" xWindow="-105" yWindow="-105" windowWidth="19425" windowHeight="10305"/>
    <workbookView xWindow="-105" yWindow="-105" windowWidth="19425" windowHeight="10305" activeTab="7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62913"/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C124" i="62"/>
  <c r="C101" i="62" s="1"/>
  <c r="C138" i="62" s="1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D101" i="62" l="1"/>
  <c r="D138" i="62" s="1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A3" i="65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59"/>
  <c r="A3" i="64" s="1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0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<sst xmlns="http://schemas.openxmlformats.org/spreadsheetml/2006/main" count="832" uniqueCount="589">
  <si>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</si>
  <si>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</si>
  <si>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</si>
  <si>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</si>
  <si>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</si>
  <si>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</si>
  <si>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</si>
  <si>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</si>
  <si>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</si>
  <si>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</si>
  <si>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</si>
  <si>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</si>
  <si>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</si>
  <si>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</si>
  <si>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</si>
  <si>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</si>
  <si>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</si>
  <si>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</si>
  <si>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</si>
  <si>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</si>
  <si>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</si>
  <si>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</si>
  <si>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</si>
  <si>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</si>
  <si>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</si>
  <si>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</si>
  <si>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</si>
  <si>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</si>
  <si>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</si>
  <si>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</si>
  <si>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</si>
  <si>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</si>
  <si>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</si>
  <si>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</si>
  <si>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</si>
  <si>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</si>
  <si>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</si>
  <si>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</si>
  <si>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</si>
  <si>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</si>
  <si>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</si>
  <si>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</si>
  <si>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</si>
  <si>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</si>
  <si>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</si>
  <si>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</si>
  <si>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</si>
  <si>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</si>
  <si>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</si>
  <si>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</si>
  <si>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</si>
  <si>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</si>
  <si>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</si>
  <si>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</si>
  <si>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</si>
  <si>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</si>
  <si>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</si>
  <si>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</si>
  <si>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</si>
  <si>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</si>
  <si>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</si>
  <si>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</si>
  <si>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</si>
  <si>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</si>
  <si>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</si>
  <si>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</si>
  <si>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</si>
  <si>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</si>
  <si>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</si>
  <si>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</si>
  <si>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</si>
  <si>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</si>
  <si>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</si>
  <si>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</si>
  <si>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</si>
  <si>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</si>
  <si>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</si>
  <si>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</si>
  <si>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</si>
  <si>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</si>
  <si>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</si>
  <si>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</si>
  <si>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</si>
  <si>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</si>
  <si>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</si>
  <si>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</si>
  <si>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</si>
  <si>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</si>
  <si>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</si>
  <si>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</si>
  <si>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</si>
  <si>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</si>
  <si>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</si>
  <si>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</si>
  <si>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</si>
  <si>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</si>
  <si>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</si>
  <si>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</si>
  <si>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</si>
  <si>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</si>
  <si>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</si>
  <si>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</si>
  <si>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</si>
  <si>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</si>
  <si>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</si>
  <si>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</si>
  <si>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</si>
  <si>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</si>
  <si>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</si>
  <si>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</si>
  <si>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</si>
  <si>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</si>
  <si>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</si>
  <si>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</si>
  <si>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</si>
  <si>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</si>
  <si>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</si>
  <si>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</si>
  <si>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</si>
  <si>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</si>
  <si>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</si>
  <si>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</si>
  <si>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</si>
  <si>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</si>
  <si>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</si>
  <si>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</si>
  <si>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</si>
  <si>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</si>
  <si>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</si>
  <si>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</si>
  <si>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</si>
  <si>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</si>
  <si>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</si>
  <si>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</si>
  <si>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</si>
  <si>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</si>
  <si>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</si>
  <si>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</si>
  <si>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</si>
  <si>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</si>
  <si>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</si>
  <si>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</si>
  <si>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</si>
  <si>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</si>
  <si>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</si>
  <si>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</si>
  <si>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</si>
  <si>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</si>
  <si>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</si>
  <si>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</si>
  <si>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</si>
  <si>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</si>
  <si>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</si>
  <si>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</si>
  <si>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</si>
  <si>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</si>
  <si>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</si>
  <si>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</si>
  <si>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</si>
  <si>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</si>
  <si>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</si>
  <si>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</si>
  <si>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</si>
  <si>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</si>
  <si>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</si>
  <si>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</si>
  <si>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</si>
  <si>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</si>
  <si>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</si>
  <si>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</si>
  <si>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</si>
  <si>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</si>
  <si>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</si>
  <si>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</si>
  <si>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</si>
  <si>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</si>
  <si>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</si>
  <si>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</si>
  <si>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</si>
  <si>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</si>
  <si>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</si>
  <si>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</si>
  <si>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</si>
  <si>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</si>
  <si>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</si>
  <si>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</si>
  <si>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</si>
  <si>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</si>
  <si>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</si>
  <si>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</si>
  <si>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</si>
  <si>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</si>
  <si>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</si>
  <si>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</si>
  <si>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</si>
  <si>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</si>
  <si>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</si>
  <si>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</si>
  <si>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</si>
  <si>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</si>
  <si>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</si>
  <si>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</si>
  <si>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</si>
  <si>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</si>
  <si>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</si>
  <si>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</si>
  <si>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</si>
  <si>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</si>
  <si>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</si>
  <si>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</si>
  <si>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</si>
  <si>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</si>
  <si>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</si>
  <si>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</si>
  <si>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</si>
  <si>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</si>
  <si>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</si>
  <si>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</si>
  <si>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</si>
  <si>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</si>
  <si>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</si>
  <si>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</si>
  <si>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</si>
  <si>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</si>
  <si>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</si>
  <si>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</si>
  <si>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</si>
  <si>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</si>
  <si>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</si>
  <si>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</si>
  <si>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</si>
  <si>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</si>
  <si>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</si>
  <si>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</si>
  <si>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</si>
  <si>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</si>
  <si>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</si>
  <si>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</si>
  <si>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</si>
  <si>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</si>
  <si>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</si>
  <si>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</si>
  <si>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</si>
  <si>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</si>
  <si>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</si>
  <si>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</si>
  <si>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</si>
  <si>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</si>
  <si>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</si>
  <si>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</si>
  <si>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</si>
  <si>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</si>
  <si>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</si>
  <si>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</si>
  <si>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</si>
  <si>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</si>
  <si>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</si>
  <si>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</si>
  <si>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</si>
  <si>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</si>
  <si>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</si>
  <si>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</si>
  <si>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</si>
  <si>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</si>
  <si>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</si>
  <si>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</si>
  <si>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</si>
  <si>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</si>
  <si>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</si>
  <si>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</si>
  <si>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</si>
  <si>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</si>
  <si>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</si>
  <si>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</si>
  <si>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</si>
  <si>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</si>
  <si>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</si>
  <si>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</si>
  <si>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</si>
  <si>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</si>
  <si>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</si>
  <si>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</si>
  <si>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</si>
  <si>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</si>
  <si>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</si>
  <si>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</si>
  <si>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</si>
  <si>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</si>
  <si>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</si>
  <si>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</si>
  <si>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</si>
  <si>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</si>
  <si>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</si>
  <si>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</si>
  <si>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</si>
  <si>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</si>
  <si>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</si>
  <si>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</si>
  <si>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</si>
  <si>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</si>
  <si>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</si>
  <si>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</si>
  <si>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</si>
  <si>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</si>
  <si>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</si>
  <si>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</si>
  <si>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</si>
  <si>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</si>
  <si>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</si>
  <si>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</si>
  <si>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</si>
  <si>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</si>
  <si>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</si>
  <si>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</si>
  <si>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</si>
  <si>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</si>
  <si>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</si>
  <si>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</si>
  <si>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</si>
  <si>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</si>
  <si>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</si>
  <si>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</si>
  <si>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</si>
  <si>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</si>
  <si>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</si>
  <si>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</si>
  <si>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</si>
  <si>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</si>
  <si>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</si>
  <si>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</si>
  <si>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</si>
  <si>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</si>
  <si>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</si>
  <si>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</si>
  <si>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</si>
  <si>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</si>
  <si>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</si>
  <si>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</si>
  <si>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</si>
  <si>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</si>
  <si>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</si>
  <si>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</si>
  <si>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</si>
  <si>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</si>
  <si>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</si>
  <si>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</si>
  <si>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</si>
  <si>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</si>
  <si>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</si>
  <si>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</si>
  <si>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</si>
  <si>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</si>
  <si>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</si>
  <si>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</si>
  <si>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</si>
  <si>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</si>
  <si>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</si>
  <si>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</si>
  <si>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</si>
  <si>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</si>
  <si>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</si>
  <si>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</si>
  <si>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</si>
  <si>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</si>
  <si>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</si>
  <si>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</si>
  <si>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</si>
  <si>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</si>
  <si>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</si>
  <si>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</si>
  <si>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</si>
  <si>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</si>
  <si>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</si>
  <si>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</si>
  <si>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</si>
  <si>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</si>
  <si>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</si>
  <si>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</si>
  <si>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</si>
  <si>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</si>
  <si>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</si>
  <si>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</si>
  <si>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</si>
  <si>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</si>
  <si>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</si>
  <si>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</si>
  <si>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</si>
  <si>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</si>
  <si>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</si>
  <si>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</si>
  <si>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</si>
  <si>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</si>
  <si>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</si>
  <si>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</si>
  <si>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</si>
  <si>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</si>
  <si>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</si>
  <si>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</si>
  <si>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</si>
  <si>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</si>
  <si>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</si>
  <si>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</si>
  <si>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</si>
  <si>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</si>
  <si>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</si>
  <si>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</si>
  <si>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</si>
  <si>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</si>
  <si>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</si>
  <si>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</si>
  <si>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</si>
  <si>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</si>
  <si>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</si>
  <si>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</si>
  <si>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</si>
  <si>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</si>
  <si>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</si>
  <si>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</si>
  <si>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</si>
  <si>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</si>
  <si>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</si>
  <si>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</si>
  <si>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</si>
  <si>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</si>
  <si>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</si>
  <si>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</si>
  <si>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</si>
  <si>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</si>
  <si>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</si>
  <si>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</si>
  <si>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</si>
  <si>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</si>
  <si>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</si>
  <si>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</si>
  <si>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</si>
  <si>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</si>
  <si>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</si>
  <si>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</si>
  <si>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</si>
  <si>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</si>
  <si>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</si>
  <si>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</si>
  <si>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</si>
  <si>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</si>
  <si>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</si>
  <si>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</si>
  <si>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</si>
  <si>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</si>
  <si>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</si>
  <si>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</si>
  <si>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</si>
  <si>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</si>
  <si>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</si>
  <si>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</si>
  <si>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</si>
  <si>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</si>
  <si>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</si>
  <si>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</si>
  <si>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</si>
  <si>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</si>
  <si>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</si>
  <si>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</si>
  <si>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</si>
  <si>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</si>
  <si>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</si>
  <si>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</si>
  <si>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</si>
  <si>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</si>
  <si>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</si>
  <si>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</si>
  <si>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</si>
  <si>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</si>
  <si>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</si>
  <si>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</si>
  <si>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</si>
  <si>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</si>
  <si>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</si>
  <si>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</si>
  <si>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</si>
  <si>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</si>
  <si>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</si>
  <si>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</si>
  <si>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</si>
  <si>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</si>
  <si>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</si>
  <si>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</si>
  <si>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</si>
  <si>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</si>
  <si>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</si>
  <si>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</si>
  <si>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</si>
  <si>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</si>
  <si>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</si>
  <si>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</si>
  <si>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</si>
  <si>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</si>
  <si>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</si>
  <si>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</si>
  <si>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</si>
  <si>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</si>
  <si>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</si>
  <si>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</si>
  <si>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</si>
  <si>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</si>
  <si>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</si>
  <si>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</si>
  <si>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</si>
  <si>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</si>
  <si>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</si>
  <si>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</si>
  <si>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</si>
  <si>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</si>
  <si>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</si>
  <si>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</si>
  <si>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</si>
  <si>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</si>
  <si>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</si>
  <si>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</si>
  <si>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</si>
  <si>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</si>
  <si>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</si>
  <si>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</si>
  <si>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</si>
  <si>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</si>
  <si>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</si>
  <si>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</si>
  <si>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</si>
  <si>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</si>
  <si>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</si>
  <si>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</si>
  <si>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</si>
  <si>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</si>
  <si>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</si>
  <si>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</si>
  <si>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</si>
  <si>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</si>
  <si>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</si>
  <si>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</si>
  <si>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</si>
  <si>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</si>
  <si>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</si>
  <si>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</si>
  <si>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</si>
  <si>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</si>
  <si>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</si>
  <si>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</si>
  <si>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</si>
  <si>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</si>
  <si>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</si>
  <si>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</si>
  <si>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</si>
  <si>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</si>
  <si>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</si>
  <si>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</si>
  <si>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</si>
  <si>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</si>
  <si>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</si>
  <si>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</si>
  <si>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</si>
  <si>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</si>
  <si>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</si>
  <si>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</si>
  <si>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</si>
  <si>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</si>
  <si>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</si>
  <si>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</si>
  <si>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</si>
  <si>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</si>
  <si>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</si>
  <si>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</si>
  <si>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</si>
  <si>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</si>
  <si>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</si>
  <si>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</si>
  <si>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</si>
  <si>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</si>
  <si>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</si>
  <si>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</si>
  <si>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</si>
  <si>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</si>
  <si>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</si>
  <si>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</si>
  <si>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</si>
  <si>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</si>
  <si>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</si>
  <si>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</si>
  <si>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</si>
  <si>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SIST DE AGUA POTABLE Y ALCANTARILLADO DE DR. MORA, GTO 2025</t>
  </si>
  <si>
    <t>DEL 01 DE ENERO DEL 2025 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</si>
</sst>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5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2" fillId="0" borderId="0" xfId="3" applyFont="1" applyAlignment="1" applyProtection="1">
      <alignment horizontal="left" vertical="top" wrapText="1" inden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Normal 6" xfId="14"/>
    <cellStyle name="Porcentaje 2" xfId="7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C6600"/>
    <pageSetUpPr fitToPage="1"/>
  </sheetPr>
  <dimension ref="A1:D45"/>
  <sheetViews>
    <sheetView workbookViewId="0"/>
    <sheetView workbookViewId="1"/>
    <sheetView tabSelected="1" workbookViewId="2">
      <selection activeCell="B1" sqref="B1"/>
    </sheetView>
    <sheetView zoomScale="90" zoomScaleNormal="90" workbookViewId="3">
      <selection activeCell="D2" sqref="D2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588</v>
      </c>
      <c r="B3" s="102"/>
      <c r="C3" s="111" t="s">
        <v>3</v>
      </c>
      <c r="D3" s="113">
        <v>5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61" t="s">
        <v>55</v>
      </c>
      <c r="B45" s="161"/>
      <c r="C45" s="143"/>
      <c r="D45" s="143"/>
    </row>
  </sheetData>
  <sheetProtection formatCells="0" formatColumns="0" formatRows="0" autoFilter="0" pivotTables="0"/>
  <mergeCells count="1">
    <mergeCell ref="A45:B45"/>
  </mergeCells>
  <dataValidations count="3">
    <dataValidation type="list" allowBlank="1" showInputMessage="1" showErrorMessage="1" prompt="Escoger el corte de la información, ya se trimestral (1 al 4) o anual (4)." sqref="D4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</dataValidations>
  <hyperlinks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6" display="PRESUPUESTARIAS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A13" location="ESF!A12" display="ESF-02"/>
    <hyperlink ref="A15" location="ESF!A29" display="ESF-04"/>
    <hyperlink ref="A16" location="ESF!A38" display="ESF-05"/>
    <hyperlink ref="A17" location="ESF!A43" display="ESF-06"/>
    <hyperlink ref="A18" location="ESF!A47" display="ESF-07"/>
    <hyperlink ref="A19" location="ESF!A53" display="ESF-08"/>
    <hyperlink ref="A20" location="ESF!A76" display="ESF-09"/>
    <hyperlink ref="A21" location="ESF!A92" display="ESF-10"/>
    <hyperlink ref="A22" location="ESF!A98" display="ESF-11"/>
    <hyperlink ref="A23" location="ESF!A109" display="ESF-12"/>
    <hyperlink ref="A24" location="ESF!A126" display="ESF-13"/>
    <hyperlink ref="A25" location="ESF!A143" display="ESF-14"/>
    <hyperlink ref="A32" location="EFE!A45" display="EFE-03"/>
    <hyperlink ref="A10" location="ACT!A6" display="ACT-01"/>
    <hyperlink ref="A11" location="ACT!A91" display="ACT-03"/>
    <hyperlink ref="A26" location="ESF!A151" display="ESF-15"/>
    <hyperlink ref="A14" location="ESF!A17" display="ESF-03"/>
    <hyperlink ref="B41" location="Memoria!B38" display="INGRESOS"/>
    <hyperlink ref="B42" location="Memoria!B48" display="EGRESOS"/>
    <hyperlink ref="A12" location="ESF!A6" display="ESF-01"/>
    <hyperlink ref="A28" location="VHP!A6" display="VHP-01"/>
    <hyperlink ref="A29" location="VHP!A12" display="VHP-02"/>
    <hyperlink ref="A30" location="EFE!A6" display="EFE-01"/>
    <hyperlink ref="A31" location="EFE!A18" display="EFE-02"/>
    <hyperlink ref="A27" location="ESF!A156" display="ESF-16"/>
  </hyperlinks>
  <pageMargins left="0.70866141732283472" right="0.70866141732283472" top="0.74803149606299213" bottom="0.74803149606299213" header="0.31496062992125984" footer="0.31496062992125984"/>
  <pageSetup scale="98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G21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62" t="str">
        <f>ESF!A1</f>
        <v>SIST DE AGUA POTABLE Y ALCANTARILLADO DE DR. MORA, GTO 2025</v>
      </c>
      <c r="B1" s="162"/>
      <c r="C1" s="162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62" t="s">
        <v>189</v>
      </c>
      <c r="B2" s="162"/>
      <c r="C2" s="162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62" t="str">
        <f>ESF!A3</f>
        <v>DEL 01 DE ENERO DEL 2025 AL 31 DE DICIEMBRE DEL 2025</v>
      </c>
      <c r="B3" s="162"/>
      <c r="C3" s="162"/>
      <c r="D3" s="127" t="s">
        <v>3</v>
      </c>
      <c r="E3" s="20">
        <f>'Notas a los Edos Financieros'!D3</f>
        <v>5</v>
      </c>
    </row>
    <row r="4" spans="1:7" s="12" customFormat="1" ht="11.25" customHeight="1" x14ac:dyDescent="0.25">
      <c r="A4" s="162" t="s">
        <v>4</v>
      </c>
      <c r="B4" s="162"/>
      <c r="C4" s="162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8585753.1099999994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8585753.1099999994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31902.19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31902.19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8553850.9199999999</v>
      </c>
      <c r="D48" s="125">
        <f>IFERROR(C48/$C$48,"")</f>
        <v>1</v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>
        <f t="shared" ref="D49:D56" si="4">IFERROR(C49/$C$48,"")</f>
        <v>0</v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>
        <f t="shared" si="4"/>
        <v>0</v>
      </c>
      <c r="E50" s="41"/>
    </row>
    <row r="51" spans="1:5" ht="22.5" x14ac:dyDescent="0.2">
      <c r="A51" s="42">
        <v>4173</v>
      </c>
      <c r="B51" s="44" t="s">
        <v>228</v>
      </c>
      <c r="C51" s="46">
        <v>8553850.9199999999</v>
      </c>
      <c r="D51" s="125">
        <f t="shared" si="4"/>
        <v>1</v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>
        <f t="shared" si="4"/>
        <v>0</v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>
        <f t="shared" si="4"/>
        <v>0</v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>
        <f t="shared" si="4"/>
        <v>0</v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>
        <f t="shared" si="4"/>
        <v>0</v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>
        <f t="shared" si="4"/>
        <v>0</v>
      </c>
      <c r="E56" s="41"/>
    </row>
    <row r="57" spans="1:5" ht="33.75" x14ac:dyDescent="0.2">
      <c r="A57" s="118">
        <v>4200</v>
      </c>
      <c r="B57" s="122" t="s">
        <v>234</v>
      </c>
      <c r="C57" s="117">
        <v>0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0</v>
      </c>
      <c r="D64" s="125" t="str">
        <f>IFERROR(C64/$C$64,"")</f>
        <v/>
      </c>
      <c r="E64" s="41"/>
    </row>
    <row r="65" spans="1:5" x14ac:dyDescent="0.2">
      <c r="A65" s="42">
        <v>4221</v>
      </c>
      <c r="B65" s="43" t="s">
        <v>242</v>
      </c>
      <c r="C65" s="46">
        <v>0</v>
      </c>
      <c r="D65" s="125" t="str">
        <f>IFERROR(C65/$C$64,"")</f>
        <v/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 t="str">
        <f>IFERROR(C66/$C$64,"")</f>
        <v/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 t="str">
        <f>IFERROR(C67/$C$64,"")</f>
        <v/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 t="str">
        <f>IFERROR(C68/$C$64,"")</f>
        <v/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8598567.25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7896342.25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3091324.06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2234450.9500000002</v>
      </c>
      <c r="D97" s="125">
        <f t="shared" ref="D97:D102" si="8">IFERROR(C97/$C$96,"")</f>
        <v>0.72281356034863586</v>
      </c>
      <c r="E97" s="43"/>
    </row>
    <row r="98" spans="1:5" x14ac:dyDescent="0.2">
      <c r="A98" s="45">
        <v>5112</v>
      </c>
      <c r="B98" s="43" t="s">
        <v>268</v>
      </c>
      <c r="C98" s="46">
        <v>0</v>
      </c>
      <c r="D98" s="125">
        <f t="shared" si="8"/>
        <v>0</v>
      </c>
      <c r="E98" s="43"/>
    </row>
    <row r="99" spans="1:5" x14ac:dyDescent="0.2">
      <c r="A99" s="45">
        <v>5113</v>
      </c>
      <c r="B99" s="43" t="s">
        <v>269</v>
      </c>
      <c r="C99" s="46">
        <v>657714.59</v>
      </c>
      <c r="D99" s="125">
        <f t="shared" si="8"/>
        <v>0.21276145018584688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199158.52</v>
      </c>
      <c r="D101" s="125">
        <f t="shared" si="8"/>
        <v>6.4424989465517238E-2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821299.15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33917.57</v>
      </c>
      <c r="D104" s="125">
        <f t="shared" ref="D104:D112" si="9">IFERROR(C104/$C$103,"")</f>
        <v>4.129746146699409E-2</v>
      </c>
      <c r="E104" s="43"/>
    </row>
    <row r="105" spans="1:5" x14ac:dyDescent="0.2">
      <c r="A105" s="45">
        <v>5122</v>
      </c>
      <c r="B105" s="43" t="s">
        <v>275</v>
      </c>
      <c r="C105" s="46">
        <v>25554.53</v>
      </c>
      <c r="D105" s="125">
        <f t="shared" si="9"/>
        <v>3.1114764942834775E-2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432814.34</v>
      </c>
      <c r="D107" s="125">
        <f t="shared" si="9"/>
        <v>0.52698744422175525</v>
      </c>
      <c r="E107" s="43"/>
    </row>
    <row r="108" spans="1:5" x14ac:dyDescent="0.2">
      <c r="A108" s="45">
        <v>5125</v>
      </c>
      <c r="B108" s="43" t="s">
        <v>278</v>
      </c>
      <c r="C108" s="46">
        <v>95589.57</v>
      </c>
      <c r="D108" s="125">
        <f t="shared" si="9"/>
        <v>0.11638824903203662</v>
      </c>
      <c r="E108" s="43"/>
    </row>
    <row r="109" spans="1:5" x14ac:dyDescent="0.2">
      <c r="A109" s="45">
        <v>5126</v>
      </c>
      <c r="B109" s="43" t="s">
        <v>279</v>
      </c>
      <c r="C109" s="46">
        <v>112329.1</v>
      </c>
      <c r="D109" s="125">
        <f t="shared" si="9"/>
        <v>0.13677001857362206</v>
      </c>
      <c r="E109" s="43"/>
    </row>
    <row r="110" spans="1:5" x14ac:dyDescent="0.2">
      <c r="A110" s="45">
        <v>5127</v>
      </c>
      <c r="B110" s="43" t="s">
        <v>280</v>
      </c>
      <c r="C110" s="46">
        <v>48213.8</v>
      </c>
      <c r="D110" s="125">
        <f t="shared" si="9"/>
        <v>5.8704310116478267E-2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72880.240000000005</v>
      </c>
      <c r="D112" s="125">
        <f t="shared" si="9"/>
        <v>8.8737751646278951E-2</v>
      </c>
      <c r="E112" s="43"/>
    </row>
    <row r="113" spans="1:5" x14ac:dyDescent="0.2">
      <c r="A113" s="116">
        <v>5130</v>
      </c>
      <c r="B113" s="119" t="s">
        <v>283</v>
      </c>
      <c r="C113" s="117">
        <v>3983719.04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3112700.07</v>
      </c>
      <c r="D114" s="125">
        <f t="shared" ref="D114:D122" si="10">IFERROR(C114/$C$113,"")</f>
        <v>0.78135532118248974</v>
      </c>
      <c r="E114" s="43"/>
    </row>
    <row r="115" spans="1:5" x14ac:dyDescent="0.2">
      <c r="A115" s="45">
        <v>5132</v>
      </c>
      <c r="B115" s="43" t="s">
        <v>285</v>
      </c>
      <c r="C115" s="46">
        <v>0</v>
      </c>
      <c r="D115" s="125">
        <f t="shared" si="10"/>
        <v>0</v>
      </c>
      <c r="E115" s="43"/>
    </row>
    <row r="116" spans="1:5" x14ac:dyDescent="0.2">
      <c r="A116" s="45">
        <v>5133</v>
      </c>
      <c r="B116" s="43" t="s">
        <v>286</v>
      </c>
      <c r="C116" s="46">
        <v>258926.14</v>
      </c>
      <c r="D116" s="125">
        <f t="shared" si="10"/>
        <v>6.4996084663641346E-2</v>
      </c>
      <c r="E116" s="43"/>
    </row>
    <row r="117" spans="1:5" x14ac:dyDescent="0.2">
      <c r="A117" s="45">
        <v>5134</v>
      </c>
      <c r="B117" s="43" t="s">
        <v>287</v>
      </c>
      <c r="C117" s="46">
        <v>57984.69</v>
      </c>
      <c r="D117" s="125">
        <f t="shared" si="10"/>
        <v>1.4555416538612122E-2</v>
      </c>
      <c r="E117" s="43"/>
    </row>
    <row r="118" spans="1:5" x14ac:dyDescent="0.2">
      <c r="A118" s="45">
        <v>5135</v>
      </c>
      <c r="B118" s="43" t="s">
        <v>288</v>
      </c>
      <c r="C118" s="46">
        <v>264471.27</v>
      </c>
      <c r="D118" s="125">
        <f t="shared" si="10"/>
        <v>6.6388032726324001E-2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10130.18</v>
      </c>
      <c r="D120" s="125">
        <f t="shared" si="10"/>
        <v>2.5428951937333413E-3</v>
      </c>
      <c r="E120" s="43"/>
    </row>
    <row r="121" spans="1:5" x14ac:dyDescent="0.2">
      <c r="A121" s="45">
        <v>5138</v>
      </c>
      <c r="B121" s="43" t="s">
        <v>291</v>
      </c>
      <c r="C121" s="46">
        <v>63119.9</v>
      </c>
      <c r="D121" s="125">
        <f t="shared" si="10"/>
        <v>1.5844465778389834E-2</v>
      </c>
      <c r="E121" s="43"/>
    </row>
    <row r="122" spans="1:5" x14ac:dyDescent="0.2">
      <c r="A122" s="45">
        <v>5139</v>
      </c>
      <c r="B122" s="43" t="s">
        <v>292</v>
      </c>
      <c r="C122" s="46">
        <v>216386.79</v>
      </c>
      <c r="D122" s="125">
        <f t="shared" si="10"/>
        <v>5.4317783916809553E-2</v>
      </c>
      <c r="E122" s="43"/>
    </row>
    <row r="123" spans="1:5" x14ac:dyDescent="0.2">
      <c r="A123" s="116">
        <v>5200</v>
      </c>
      <c r="B123" s="120" t="s">
        <v>293</v>
      </c>
      <c r="C123" s="117">
        <v>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0</v>
      </c>
      <c r="D163" s="125" t="str">
        <f>IFERROR(C163/$C$163,"")</f>
        <v/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 t="str">
        <f>IFERROR(C164/$C$163,"")</f>
        <v/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 t="str">
        <f>IFERROR(C165/$C$163,"")</f>
        <v/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702225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702225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</sheetData>
  <sheetProtection formatCells="0" formatColumns="0" formatRows="0" insertColumns="0" insertRows="0" insertHyperlinks="0" deleteColumns="0" deleteRows="0" sort="0" autoFilter="0" pivotTables="0"/>
  <autoFilter ref="A93:C212"/>
  <mergeCells count="4">
    <mergeCell ref="A1:C1"/>
    <mergeCell ref="A2:C2"/>
    <mergeCell ref="A3:C3"/>
    <mergeCell ref="A4:C4"/>
  </mergeCells>
  <dataValidations count="5">
    <dataValidation allowBlank="1" showInputMessage="1" showErrorMessage="1" prompt="Corresponde al número de la cuenta de acuerdo al Plan de Cuentas emitido por el CONAC." sqref="A8"/>
    <dataValidation allowBlank="1" showInputMessage="1" showErrorMessage="1" prompt="Corresponde al nombre o descripción de la cuenta de acuerdo al Plan de Cuentas emitido por el CONAC." sqref="B8"/>
    <dataValidation allowBlank="1" showInputMessage="1" showErrorMessage="1" prompt="Saldo final del periodo que corresponde a la información presentada (trimestral: 1er, 2do, 3ro. o 4to. / CP)." sqref="C8"/>
    <dataValidation allowBlank="1" showInputMessage="1" showErrorMessage="1" prompt="Porcentaje que representa el ingreso con respecto del rubro al que corresponden." sqref="D8"/>
    <dataValidation allowBlank="1" showInputMessage="1" showErrorMessage="1" prompt="Justificar aquellas que en lo individual representen el 15% o más del total del rubro al que corresponden." sqref="E8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J173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A22" workbookViewId="3">
      <selection activeCell="A50" sqref="A50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3" t="str">
        <f>'Notas a los Edos Financieros'!A1</f>
        <v>SIST DE AGUA POTABLE Y ALCANTARILLADO DE DR. MORA, GTO 2025</v>
      </c>
      <c r="B1" s="164"/>
      <c r="C1" s="164"/>
      <c r="D1" s="164"/>
      <c r="E1" s="164"/>
      <c r="F1" s="164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3" t="s">
        <v>56</v>
      </c>
      <c r="B2" s="164"/>
      <c r="C2" s="164"/>
      <c r="D2" s="164"/>
      <c r="E2" s="164"/>
      <c r="F2" s="164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3" t="str">
        <f>'Notas a los Edos Financieros'!A3</f>
        <v>DEL 01 DE ENERO DEL 2025 AL 31 DE DICIEMBRE DEL 2025</v>
      </c>
      <c r="B3" s="164"/>
      <c r="C3" s="164"/>
      <c r="D3" s="164"/>
      <c r="E3" s="164"/>
      <c r="F3" s="164"/>
      <c r="G3" s="11" t="s">
        <v>3</v>
      </c>
      <c r="H3" s="20">
        <f>'Notas a los Edos Financieros'!D3</f>
        <v>5</v>
      </c>
    </row>
    <row r="4" spans="1:8" s="12" customFormat="1" ht="11.25" customHeight="1" x14ac:dyDescent="0.25">
      <c r="A4" s="162" t="s">
        <v>4</v>
      </c>
      <c r="B4" s="162"/>
      <c r="C4" s="162"/>
      <c r="D4" s="162"/>
      <c r="E4" s="162"/>
      <c r="F4" s="162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2171784.9500000002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336413.75</v>
      </c>
      <c r="D20" s="19">
        <v>336413.75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2562707.09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150000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580498.61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32969.11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0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547529.5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16199.4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16199.4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15549.66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15549.66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2370486.36</v>
      </c>
      <c r="D110" s="19">
        <v>2370486.36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0</v>
      </c>
      <c r="D111" s="19">
        <v>0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2045427.7</v>
      </c>
      <c r="D112" s="19">
        <v>2045427.7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122546.61</v>
      </c>
      <c r="D113" s="19">
        <v>122546.61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211682.92</v>
      </c>
      <c r="D117" s="19">
        <v>211682.92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-9170.8700000000008</v>
      </c>
      <c r="D119" s="19">
        <v>-9170.8700000000008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416.66</v>
      </c>
    </row>
    <row r="168" spans="1:8" x14ac:dyDescent="0.2">
      <c r="A168" s="17">
        <v>2191</v>
      </c>
      <c r="B168" s="15" t="s">
        <v>576</v>
      </c>
      <c r="C168" s="19">
        <v>416.66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F1"/>
    <mergeCell ref="A2:F2"/>
    <mergeCell ref="A3:F3"/>
    <mergeCell ref="A4:F4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/>
    <dataValidation allowBlank="1" showInputMessage="1" showErrorMessage="1" prompt="Corresponde al nombre o descripción de la cuenta de acuerdo al Plan de Cuentas emitido por el CONAC." sqref="B8 B14 B19 B31 B40 B45 B49 B55 B75 B91 B166 B109 B126 B143 B154 B97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/>
    <dataValidation allowBlank="1" showInputMessage="1" showErrorMessage="1" prompt="Especificar el tipo de instrumento de inversión: Bondes, Petrobonos, Cetes, Mesa de dinero, etc." sqref="D8"/>
    <dataValidation allowBlank="1" showInputMessage="1" showErrorMessage="1" prompt="Identificar la viabilidad y disponibilidad de recursos para llevar a cabo las acciones de cobro correspondiente." sqref="H14"/>
    <dataValidation allowBlank="1" showInputMessage="1" showErrorMessage="1" prompt="Importe de la cuentas por cobrar con fecha de vencimiento de 1 a 90 días." sqref="D19"/>
    <dataValidation allowBlank="1" showInputMessage="1" showErrorMessage="1" prompt="Importe de la cuentas por cobrar con fecha de vencimiento de 91 a 180 días." sqref="E19"/>
    <dataValidation allowBlank="1" showInputMessage="1" showErrorMessage="1" prompt="Importe de la cuentas por cobrar con fecha de vencimiento de 181 a 365 días." sqref="F19"/>
    <dataValidation allowBlank="1" showInputMessage="1" showErrorMessage="1" prompt="Importe de la cuentas por cobrar con vencimiento mayor a 365 días." sqref="G19"/>
    <dataValidation allowBlank="1" showInputMessage="1" showErrorMessage="1" prompt="Informar sobre características cualitativas de la cuenta, ejemplo: acciones implementadas para su recuperación, causas de la demora en su recuperación." sqref="H19"/>
    <dataValidation allowBlank="1" showInputMessage="1" showErrorMessage="1" prompt="Sistema de costeo." sqref="D31"/>
    <dataValidation allowBlank="1" showInputMessage="1" showErrorMessage="1" prompt="Método de valuación aplicados a los inventarios (UEPS, PROMEDIO, etc.)." sqref="E31 D40"/>
    <dataValidation allowBlank="1" showInputMessage="1" showErrorMessage="1" prompt="Plasmar el impacto en la información por la elección del método de valuación." sqref="F31 F40"/>
    <dataValidation allowBlank="1" showInputMessage="1" showErrorMessage="1" prompt="Justificar el uso del método de valuación elegido y las ventajas del mismo." sqref="E40"/>
    <dataValidation allowBlank="1" showInputMessage="1" showErrorMessage="1" prompt="Tipo de fideicomiso(s) que tiene la entidad derivado de los recursos asignados (Art. 32 LGCG.). Puede ser de: Administración, Inversión." sqref="D45"/>
    <dataValidation allowBlank="1" showInputMessage="1" showErrorMessage="1" prompt="Características relevantes que tengan impacto financiero o situación de riesgo. Ejemplo: Becas a fondo perdido." sqref="E45"/>
    <dataValidation allowBlank="1" showInputMessage="1" showErrorMessage="1" prompt="Importe de la depreciación correspondiente al ejercicio en la cuenta 5.5.1." sqref="D55 D75"/>
    <dataValidation allowBlank="1" showInputMessage="1" showErrorMessage="1" prompt="Plasmar el importe acumulado de depreciación especificado en las cuentas 1.2.6." sqref="E75 E55"/>
    <dataValidation allowBlank="1" showInputMessage="1" showErrorMessage="1" prompt="Especificar el método de depreciación de activos fijos (Línea recta, decreciente, doble cuota, etc.)." sqref="F55"/>
    <dataValidation allowBlank="1" showInputMessage="1" showErrorMessage="1" prompt="Registrar porcentaje de depreciación aplicada." sqref="G55"/>
    <dataValidation allowBlank="1" showInputMessage="1" showErrorMessage="1" prompt="Precisar la periodicidad de aplicación de la depreciación así como especificar si existe un cambio en criterio contable, justificada con base a una imposición voluntaria." sqref="H55"/>
    <dataValidation allowBlank="1" showInputMessage="1" showErrorMessage="1" prompt="Estado en que se encuentren los bienes." sqref="I55"/>
    <dataValidation allowBlank="1" showInputMessage="1" showErrorMessage="1" prompt="Informará de las características significativas del estado en el que se encuentran los activos." sqref="J55"/>
    <dataValidation allowBlank="1" showInputMessage="1" showErrorMessage="1" prompt="Especificar el método de amortización de activos intangibles (Línea recta, decreciente, doble cuota, etc.)." sqref="F75"/>
    <dataValidation allowBlank="1" showErrorMessage="1" prompt="Registrar porcentaje de amortización aplicada." sqref="G75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/>
    <dataValidation allowBlank="1" showInputMessage="1" showErrorMessage="1" prompt="Características cualitativas significativas que les impacten financieramente." sqref="D97 E126 E143 E154 E166"/>
    <dataValidation allowBlank="1" showInputMessage="1" showErrorMessage="1" prompt="Importe de la cuentas por pagar con fecha de vencimiento de 1 a 90 días." sqref="D109"/>
    <dataValidation allowBlank="1" showInputMessage="1" showErrorMessage="1" prompt="Importe de la cuentas por pagar con fecha de vencimiento de 91 a 180 días." sqref="E109"/>
    <dataValidation allowBlank="1" showInputMessage="1" showErrorMessage="1" prompt="Importe de la cuentas por pagar con fecha de vencimiento de 181 a 365 días." sqref="F109"/>
    <dataValidation allowBlank="1" showInputMessage="1" showErrorMessage="1" prompt="Importe de la cuentas por pagar con fecha de vencimiento mayor a 365 días." sqref="G109"/>
    <dataValidation allowBlank="1" showInputMessage="1" showErrorMessage="1" prompt="Informar sobre la factibilidad de pago." sqref="H109"/>
    <dataValidation allowBlank="1" showInputMessage="1" showErrorMessage="1" prompt="Especificar origen de dicho recurso: Federal, Estatal, Municipal, Particulares." sqref="D126 D143 D154 D166"/>
  </dataValidations>
  <pageMargins left="0.7" right="0.7" top="0.75" bottom="0.75" header="0.3" footer="0.3"/>
  <pageSetup scale="47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E31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5" t="str">
        <f>ESF!A1</f>
        <v>SIST DE AGUA POTABLE Y ALCANTARILLADO DE DR. MORA, GTO 2025</v>
      </c>
      <c r="B1" s="165"/>
      <c r="C1" s="165"/>
      <c r="D1" s="22" t="s">
        <v>0</v>
      </c>
      <c r="E1" s="23">
        <f>'Notas a los Edos Financieros'!D1</f>
        <v>2025</v>
      </c>
    </row>
    <row r="2" spans="1:5" ht="11.25" customHeight="1" x14ac:dyDescent="0.2">
      <c r="A2" s="165" t="s">
        <v>376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5" t="str">
        <f>ESF!A3</f>
        <v>DEL 01 DE ENERO DEL 2025 AL 31 DE DICIEMBRE DEL 2025</v>
      </c>
      <c r="B3" s="165"/>
      <c r="C3" s="165"/>
      <c r="D3" s="22" t="s">
        <v>3</v>
      </c>
      <c r="E3" s="23">
        <f>'Notas a los Edos Financieros'!D3</f>
        <v>5</v>
      </c>
    </row>
    <row r="4" spans="1:5" ht="11.25" customHeight="1" x14ac:dyDescent="0.2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272926.43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-12814.14</v>
      </c>
    </row>
    <row r="16" spans="1:5" x14ac:dyDescent="0.2">
      <c r="A16" s="28">
        <v>3220</v>
      </c>
      <c r="B16" s="24" t="s">
        <v>383</v>
      </c>
      <c r="C16" s="29">
        <v>6051749.7300000004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6">
    <dataValidation allowBlank="1" showInputMessage="1" showErrorMessage="1" prompt="Corresponde al número de la cuenta de acuerdo al Plan de Cuentas emitido por el CONAC." sqref="A8 A14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/>
    <dataValidation allowBlank="1" showInputMessage="1" showErrorMessage="1" prompt="Corresponde al nombre o descripción de la cuenta de acuerdo al Plan de Cuentas emitido por el CONAC." sqref="B8 B14"/>
    <dataValidation allowBlank="1" showInputMessage="1" showErrorMessage="1" prompt="Tipo de patrimonio clasificado de acuerdo al Plan de Cuentas emitido por el CONAC: Aportaciones, Donaciones de Capital y/o Actualización de la Hacienda Pública/Patrimonio." sqref="D8"/>
    <dataValidation allowBlank="1" showInputMessage="1" showErrorMessage="1" prompt="Procedencia de los recursos: Estatal o Municipal." sqref="E8"/>
    <dataValidation allowBlank="1" showInputMessage="1" showErrorMessage="1" prompt="Procedencia de los recursos que modifican al_x000a_patrimonio generado." sqref="D14"/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F140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zoomScaleNormal="100" workbookViewId="3">
      <selection sqref="A1:C1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5" t="str">
        <f>ESF!A1</f>
        <v>SIST DE AGUA POTABLE Y ALCANTARILLADO DE DR. MORA, GTO 2025</v>
      </c>
      <c r="B1" s="165"/>
      <c r="C1" s="165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5" t="s">
        <v>396</v>
      </c>
      <c r="B2" s="165"/>
      <c r="C2" s="165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5" t="str">
        <f>ESF!A3</f>
        <v>DEL 01 DE ENERO DEL 2025 AL 31 DE DICIEMBRE DEL 2025</v>
      </c>
      <c r="B3" s="165"/>
      <c r="C3" s="165"/>
      <c r="D3" s="22" t="s">
        <v>3</v>
      </c>
      <c r="E3" s="23">
        <f>'Notas a los Edos Financieros'!D3</f>
        <v>5</v>
      </c>
    </row>
    <row r="4" spans="1:5" s="30" customFormat="1" ht="11.25" customHeight="1" x14ac:dyDescent="0.25">
      <c r="A4" s="165" t="s">
        <v>4</v>
      </c>
      <c r="B4" s="165"/>
      <c r="C4" s="165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0</v>
      </c>
      <c r="D10" s="29">
        <v>0</v>
      </c>
    </row>
    <row r="11" spans="1:5" x14ac:dyDescent="0.2">
      <c r="A11" s="28">
        <v>1113</v>
      </c>
      <c r="B11" s="24" t="s">
        <v>399</v>
      </c>
      <c r="C11" s="29">
        <v>3015975.06</v>
      </c>
      <c r="D11" s="29">
        <v>2740778.33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0</v>
      </c>
      <c r="D15" s="29">
        <v>0</v>
      </c>
    </row>
    <row r="16" spans="1:5" x14ac:dyDescent="0.2">
      <c r="A16" s="35">
        <v>1110</v>
      </c>
      <c r="B16" s="94" t="s">
        <v>402</v>
      </c>
      <c r="C16" s="89">
        <f>SUM(C9:C15)</f>
        <v>3015975.06</v>
      </c>
      <c r="D16" s="89">
        <f>SUM(D9:D15)</f>
        <v>2740778.33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150000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150000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580498.61</v>
      </c>
      <c r="D29" s="89">
        <f>SUM(D30:D37)</f>
        <v>0</v>
      </c>
    </row>
    <row r="30" spans="1:4" x14ac:dyDescent="0.2">
      <c r="A30" s="28">
        <v>1241</v>
      </c>
      <c r="B30" s="24" t="s">
        <v>118</v>
      </c>
      <c r="C30" s="29">
        <v>32969.11</v>
      </c>
      <c r="D30" s="29">
        <v>0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0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547529.5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16199.4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16199.4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746698.01</v>
      </c>
      <c r="D44" s="89">
        <f>D21+D29+D38</f>
        <v>0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-12814.14</v>
      </c>
      <c r="D48" s="89">
        <v>823961.09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702225</v>
      </c>
      <c r="D68" s="29">
        <v>15578.8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7">
        <v>4150</v>
      </c>
      <c r="B136" s="159" t="s">
        <v>215</v>
      </c>
      <c r="C136" s="158">
        <f>C137</f>
        <v>0</v>
      </c>
      <c r="D136" s="158">
        <f>D137</f>
        <v>0</v>
      </c>
      <c r="F136"/>
    </row>
    <row r="137" spans="1:6" ht="10.5" customHeight="1" x14ac:dyDescent="0.25">
      <c r="A137" s="155">
        <v>4151</v>
      </c>
      <c r="B137" s="153" t="s">
        <v>586</v>
      </c>
      <c r="C137" s="156">
        <v>0</v>
      </c>
      <c r="D137" s="156">
        <v>0</v>
      </c>
      <c r="F137"/>
    </row>
    <row r="138" spans="1:6" ht="12" customHeight="1" x14ac:dyDescent="0.25">
      <c r="A138" s="155"/>
      <c r="B138" s="160" t="s">
        <v>429</v>
      </c>
      <c r="C138" s="158">
        <f>C48+C49-C101</f>
        <v>-12814.14</v>
      </c>
      <c r="D138" s="158">
        <f>D48+D49-D101</f>
        <v>823961.09</v>
      </c>
      <c r="F138"/>
    </row>
    <row r="139" spans="1:6" x14ac:dyDescent="0.2">
      <c r="A139" s="154"/>
      <c r="B139" s="154"/>
      <c r="C139" s="154"/>
      <c r="D139" s="154"/>
    </row>
    <row r="140" spans="1:6" x14ac:dyDescent="0.2">
      <c r="A140" s="154"/>
      <c r="B140" s="154" t="s">
        <v>55</v>
      </c>
      <c r="C140" s="154"/>
      <c r="D140" s="154"/>
    </row>
  </sheetData>
  <sheetProtection formatCells="0" formatColumns="0" formatRows="0" insertColumns="0" insertRows="0" insertHyperlinks="0" deleteColumns="0" deleteRows="0" sort="0" autoFilter="0" pivotTables="0"/>
  <mergeCells count="4">
    <mergeCell ref="A1:C1"/>
    <mergeCell ref="A2:C2"/>
    <mergeCell ref="A3:C3"/>
    <mergeCell ref="A4:C4"/>
  </mergeCells>
  <dataValidations count="4">
    <dataValidation allowBlank="1" showInputMessage="1" showErrorMessage="1" prompt="Corresponde al nombre o descripción de la cuenta de acuerdo al Plan de Cuentas emitido por el CONAC." sqref="B8 B20 B47"/>
    <dataValidation allowBlank="1" showInputMessage="1" showErrorMessage="1" prompt="Corresponde al número de la cuenta de acuerdo al Plan de Cuentas emitido por el CONAC." sqref="A8 A20 A47"/>
    <dataValidation allowBlank="1" showInputMessage="1" showErrorMessage="1" prompt="Importe final del periodo que corresponde a la información financiera presentada (trimestral: 1er, 2do, 3ro. o 4to / CP.)." sqref="C8 C20 C47"/>
    <dataValidation allowBlank="1" showInputMessage="1" showErrorMessage="1" prompt="Saldo al 31 de diciembre del año anterior." sqref="D8 D20 D47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E2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C5" sqref="C5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6" t="str">
        <f>ESF!A1</f>
        <v>SIST DE AGUA POTABLE Y ALCANTARILLADO DE DR. MORA, GTO 2025</v>
      </c>
      <c r="B1" s="167"/>
      <c r="C1" s="168"/>
    </row>
    <row r="2" spans="1:5" s="31" customFormat="1" ht="11.25" customHeight="1" x14ac:dyDescent="0.25">
      <c r="A2" s="169" t="s">
        <v>430</v>
      </c>
      <c r="B2" s="170"/>
      <c r="C2" s="171"/>
    </row>
    <row r="3" spans="1:5" s="31" customFormat="1" ht="11.25" customHeight="1" x14ac:dyDescent="0.25">
      <c r="A3" s="169" t="str">
        <f>ESF!A3</f>
        <v>DEL 01 DE ENERO DEL 2025 AL 31 DE DICIEMBRE DEL 2025</v>
      </c>
      <c r="B3" s="170"/>
      <c r="C3" s="171"/>
    </row>
    <row r="4" spans="1:5" s="31" customFormat="1" x14ac:dyDescent="0.25">
      <c r="A4" s="172" t="s">
        <v>431</v>
      </c>
      <c r="B4" s="173"/>
      <c r="C4" s="174"/>
    </row>
    <row r="5" spans="1:5" s="33" customFormat="1" x14ac:dyDescent="0.2">
      <c r="A5" s="175" t="s">
        <v>479</v>
      </c>
      <c r="B5" s="175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8585753.1400000006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3" x14ac:dyDescent="0.2">
      <c r="A17" s="61">
        <v>3.1</v>
      </c>
      <c r="B17" s="55" t="s">
        <v>442</v>
      </c>
      <c r="C17" s="53">
        <v>0</v>
      </c>
    </row>
    <row r="18" spans="1:3" x14ac:dyDescent="0.2">
      <c r="A18" s="62">
        <v>3.2</v>
      </c>
      <c r="B18" s="55" t="s">
        <v>443</v>
      </c>
      <c r="C18" s="53">
        <v>0</v>
      </c>
    </row>
    <row r="19" spans="1:3" x14ac:dyDescent="0.2">
      <c r="A19" s="62">
        <v>3.3</v>
      </c>
      <c r="B19" s="57" t="s">
        <v>444</v>
      </c>
      <c r="C19" s="63">
        <v>0</v>
      </c>
    </row>
    <row r="20" spans="1:3" ht="8.1" customHeight="1" x14ac:dyDescent="0.2">
      <c r="A20" s="49"/>
      <c r="B20" s="64"/>
      <c r="C20" s="65"/>
    </row>
    <row r="21" spans="1:3" x14ac:dyDescent="0.2">
      <c r="A21" s="66" t="s">
        <v>527</v>
      </c>
      <c r="B21" s="66"/>
      <c r="C21" s="48">
        <f>C6+C8-C16</f>
        <v>8585753.1400000006</v>
      </c>
    </row>
    <row r="23" spans="1:3" x14ac:dyDescent="0.2">
      <c r="B23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pageSetup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E42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3" workbookViewId="3">
      <selection activeCell="C5" sqref="C5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6" t="str">
        <f>ESF!A1</f>
        <v>SIST DE AGUA POTABLE Y ALCANTARILLADO DE DR. MORA, GTO 2025</v>
      </c>
      <c r="B1" s="177"/>
      <c r="C1" s="178"/>
    </row>
    <row r="2" spans="1:5" s="34" customFormat="1" ht="11.25" customHeight="1" x14ac:dyDescent="0.25">
      <c r="A2" s="179" t="s">
        <v>445</v>
      </c>
      <c r="B2" s="180"/>
      <c r="C2" s="181"/>
    </row>
    <row r="3" spans="1:5" s="34" customFormat="1" ht="11.25" customHeight="1" x14ac:dyDescent="0.25">
      <c r="A3" s="179" t="str">
        <f>ESF!A3</f>
        <v>DEL 01 DE ENERO DEL 2025 AL 31 DE DICIEMBRE DEL 2025</v>
      </c>
      <c r="B3" s="180"/>
      <c r="C3" s="181"/>
    </row>
    <row r="4" spans="1:5" x14ac:dyDescent="0.2">
      <c r="A4" s="172" t="s">
        <v>431</v>
      </c>
      <c r="B4" s="173"/>
      <c r="C4" s="174"/>
    </row>
    <row r="5" spans="1:5" ht="11.25" customHeight="1" x14ac:dyDescent="0.2">
      <c r="A5" s="175" t="s">
        <v>479</v>
      </c>
      <c r="B5" s="175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8680080.1099999994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783737.86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15578.8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686646.2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81512.86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702225</v>
      </c>
    </row>
    <row r="32" spans="1:5" x14ac:dyDescent="0.2">
      <c r="A32" s="87" t="s">
        <v>472</v>
      </c>
      <c r="B32" s="69" t="s">
        <v>346</v>
      </c>
      <c r="C32" s="80">
        <v>702225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8598567.25</v>
      </c>
    </row>
    <row r="42" spans="1:5" x14ac:dyDescent="0.2">
      <c r="B42" s="15" t="s">
        <v>55</v>
      </c>
    </row>
  </sheetData>
  <mergeCells count="5">
    <mergeCell ref="A1:C1"/>
    <mergeCell ref="A2:C2"/>
    <mergeCell ref="A3:C3"/>
    <mergeCell ref="A4:C4"/>
    <mergeCell ref="A5:B5"/>
  </mergeCells>
  <pageMargins left="0.7" right="0.7" top="0.75" bottom="0.75" header="0.3" footer="0.3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J59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workbookViewId="3">
      <selection sqref="A1:F1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5" t="str">
        <f>'Notas a los Edos Financieros'!A1</f>
        <v>SIST DE AGUA POTABLE Y ALCANTARILLADO DE DR. MORA, GTO 2025</v>
      </c>
      <c r="B1" s="184"/>
      <c r="C1" s="184"/>
      <c r="D1" s="184"/>
      <c r="E1" s="184"/>
      <c r="F1" s="184"/>
      <c r="G1" s="22" t="s">
        <v>0</v>
      </c>
      <c r="H1" s="23">
        <f>'Notas a los Edos Financieros'!D1</f>
        <v>2025</v>
      </c>
    </row>
    <row r="2" spans="1:10" ht="11.25" customHeight="1" x14ac:dyDescent="0.2">
      <c r="A2" s="165" t="s">
        <v>478</v>
      </c>
      <c r="B2" s="184"/>
      <c r="C2" s="184"/>
      <c r="D2" s="184"/>
      <c r="E2" s="184"/>
      <c r="F2" s="184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5" t="str">
        <f>'Notas a los Edos Financieros'!A3</f>
        <v>DEL 01 DE ENERO DEL 2025 AL 31 DE DICIEMBRE DEL 2025</v>
      </c>
      <c r="B3" s="184"/>
      <c r="C3" s="184"/>
      <c r="D3" s="184"/>
      <c r="E3" s="184"/>
      <c r="F3" s="184"/>
      <c r="G3" s="22" t="s">
        <v>3</v>
      </c>
      <c r="H3" s="23">
        <f>'Notas a los Edos Financieros'!D3</f>
        <v>5</v>
      </c>
    </row>
    <row r="4" spans="1:10" ht="11.25" customHeight="1" x14ac:dyDescent="0.2">
      <c r="A4" s="165" t="s">
        <v>4</v>
      </c>
      <c r="B4" s="165"/>
      <c r="C4" s="165"/>
      <c r="D4" s="165"/>
      <c r="E4" s="165"/>
      <c r="F4" s="165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82" t="s">
        <v>547</v>
      </c>
      <c r="C39" s="183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8214807.9400000004</v>
      </c>
    </row>
    <row r="42" spans="1:6" x14ac:dyDescent="0.2">
      <c r="A42" s="24">
        <v>8120</v>
      </c>
      <c r="B42" s="135" t="s">
        <v>515</v>
      </c>
      <c r="C42" s="148">
        <v>417793.92</v>
      </c>
    </row>
    <row r="43" spans="1:6" x14ac:dyDescent="0.2">
      <c r="A43" s="24">
        <v>8130</v>
      </c>
      <c r="B43" s="135" t="s">
        <v>516</v>
      </c>
      <c r="C43" s="148">
        <v>-788739.12</v>
      </c>
    </row>
    <row r="44" spans="1:6" x14ac:dyDescent="0.2">
      <c r="A44" s="24">
        <v>8140</v>
      </c>
      <c r="B44" s="135" t="s">
        <v>517</v>
      </c>
      <c r="C44" s="148">
        <v>8585753.1400000006</v>
      </c>
    </row>
    <row r="45" spans="1:6" ht="12" thickBot="1" x14ac:dyDescent="0.25">
      <c r="A45" s="24">
        <v>8150</v>
      </c>
      <c r="B45" s="136" t="s">
        <v>518</v>
      </c>
      <c r="C45" s="149">
        <v>8585753.1400000006</v>
      </c>
    </row>
    <row r="47" spans="1:6" ht="12" thickBot="1" x14ac:dyDescent="0.25"/>
    <row r="48" spans="1:6" ht="12" x14ac:dyDescent="0.2">
      <c r="B48" s="182" t="s">
        <v>548</v>
      </c>
      <c r="C48" s="183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8206657.9400000004</v>
      </c>
    </row>
    <row r="51" spans="1:3" x14ac:dyDescent="0.2">
      <c r="A51" s="24">
        <v>8220</v>
      </c>
      <c r="B51" s="135" t="s">
        <v>520</v>
      </c>
      <c r="C51" s="137">
        <v>323466.95</v>
      </c>
    </row>
    <row r="52" spans="1:3" x14ac:dyDescent="0.2">
      <c r="A52" s="24">
        <v>8230</v>
      </c>
      <c r="B52" s="135" t="s">
        <v>521</v>
      </c>
      <c r="C52" s="137">
        <v>-796889.12</v>
      </c>
    </row>
    <row r="53" spans="1:3" x14ac:dyDescent="0.2">
      <c r="A53" s="24">
        <v>8240</v>
      </c>
      <c r="B53" s="135" t="s">
        <v>522</v>
      </c>
      <c r="C53" s="137">
        <v>0</v>
      </c>
    </row>
    <row r="54" spans="1:3" x14ac:dyDescent="0.2">
      <c r="A54" s="24">
        <v>8250</v>
      </c>
      <c r="B54" s="135" t="s">
        <v>523</v>
      </c>
      <c r="C54" s="137">
        <v>8680080.1099999994</v>
      </c>
    </row>
    <row r="55" spans="1:3" x14ac:dyDescent="0.2">
      <c r="A55" s="24">
        <v>8260</v>
      </c>
      <c r="B55" s="135" t="s">
        <v>524</v>
      </c>
      <c r="C55" s="137">
        <v>8680080.1099999994</v>
      </c>
    </row>
    <row r="56" spans="1:3" ht="12" thickBot="1" x14ac:dyDescent="0.25">
      <c r="A56" s="24">
        <v>8270</v>
      </c>
      <c r="B56" s="136" t="s">
        <v>525</v>
      </c>
      <c r="C56" s="138">
        <v>8680080.1099999994</v>
      </c>
    </row>
    <row r="59" spans="1:3" x14ac:dyDescent="0.2">
      <c r="B59" s="15" t="s">
        <v>55</v>
      </c>
    </row>
  </sheetData>
  <sheetProtection formatCells="0" formatColumns="0" formatRows="0" insertColumns="0" insertRows="0" insertHyperlinks="0" deleteColumns="0" deleteRows="0" sort="0" autoFilter="0" pivotTables="0"/>
  <mergeCells count="6"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6aa8a68a-ab09-4ac8-a697-fdce915bc567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2012-12-11T20:36:24Z</dcterms:created>
  <dcterms:modified xsi:type="dcterms:W3CDTF">2026-02-17T20:45:53Z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