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92F2B09B-A48B-4BDC-8C2D-E76DBE73AD4A}" xr6:coauthVersionLast="47" xr6:coauthVersionMax="47" xr10:uidLastSave="{00000000-0000-0000-0000-000000000000}"/>
  <bookViews>
    <workbookView xWindow="-120" yWindow="-120" windowWidth="29040" windowHeight="15720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H148" i="1" s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I137" i="1" s="1"/>
  <c r="I136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G87" i="1" l="1"/>
  <c r="H152" i="1"/>
  <c r="H136" i="1"/>
  <c r="H126" i="1"/>
  <c r="D87" i="1"/>
  <c r="E87" i="1"/>
  <c r="H74" i="1"/>
  <c r="H52" i="1"/>
  <c r="C13" i="1"/>
  <c r="I156" i="1"/>
  <c r="I152" i="1" s="1"/>
  <c r="I88" i="1"/>
  <c r="H62" i="1"/>
  <c r="I66" i="1"/>
  <c r="H106" i="1"/>
  <c r="I76" i="1"/>
  <c r="I74" i="1" s="1"/>
  <c r="I53" i="1"/>
  <c r="I52" i="1" s="1"/>
  <c r="I62" i="1"/>
  <c r="I22" i="1"/>
  <c r="H88" i="1"/>
  <c r="I107" i="1"/>
  <c r="I106" i="1" s="1"/>
  <c r="I128" i="1"/>
  <c r="I126" i="1" s="1"/>
  <c r="H22" i="1"/>
  <c r="I78" i="1"/>
  <c r="F87" i="1"/>
  <c r="H140" i="1"/>
  <c r="H32" i="1"/>
  <c r="I24" i="1"/>
  <c r="C87" i="1"/>
  <c r="I141" i="1"/>
  <c r="I140" i="1" s="1"/>
  <c r="I96" i="1"/>
  <c r="I116" i="1"/>
  <c r="H116" i="1"/>
  <c r="I149" i="1"/>
  <c r="I148" i="1" s="1"/>
  <c r="H96" i="1"/>
  <c r="H78" i="1"/>
  <c r="H66" i="1"/>
  <c r="I42" i="1"/>
  <c r="H42" i="1"/>
  <c r="I32" i="1"/>
  <c r="G13" i="1"/>
  <c r="G161" i="1" s="1"/>
  <c r="D13" i="1"/>
  <c r="F13" i="1"/>
  <c r="E13" i="1"/>
  <c r="E161" i="1" s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D161" i="1" l="1"/>
  <c r="C161" i="1"/>
  <c r="I87" i="1"/>
  <c r="F161" i="1"/>
  <c r="H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<sst xmlns="http://schemas.openxmlformats.org/spreadsheetml/2006/main" count="322" uniqueCount="170">
  <si>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</si>
  <si>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</si>
  <si>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</si>
  <si>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</si>
  <si>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</si>
  <si>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</si>
  <si>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</si>
  <si>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</si>
  <si>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</si>
  <si>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</si>
  <si>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</si>
  <si>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</si>
  <si>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</si>
  <si>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</si>
  <si>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</si>
  <si>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</si>
  <si>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</si>
  <si>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</si>
  <si>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</si>
  <si>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</si>
  <si>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</si>
  <si>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</si>
  <si>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</si>
  <si>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</si>
  <si>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</si>
  <si>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</si>
  <si>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</si>
  <si>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</si>
  <si>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</si>
  <si>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</si>
  <si>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</si>
  <si>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</si>
  <si>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</si>
  <si>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</si>
  <si>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</si>
  <si>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</si>
  <si>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</si>
  <si>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</si>
  <si>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</si>
  <si>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</si>
  <si>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</si>
  <si>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</si>
  <si>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</si>
  <si>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</si>
  <si>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</si>
  <si>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</si>
  <si>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</si>
  <si>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</si>
  <si>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</si>
  <si>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</si>
  <si>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</si>
  <si>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</si>
  <si>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</si>
  <si>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</si>
  <si>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</si>
  <si>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</si>
  <si>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</si>
  <si>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</si>
  <si>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</si>
  <si>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</si>
  <si>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</si>
  <si>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</si>
  <si>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</si>
  <si>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</si>
  <si>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</si>
  <si>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</si>
  <si>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</si>
  <si>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</si>
  <si>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</si>
  <si>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</si>
  <si>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</si>
  <si>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</si>
  <si>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</si>
  <si>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</si>
  <si>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</si>
  <si>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</si>
  <si>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</si>
  <si>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</si>
  <si>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</si>
  <si>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</si>
  <si>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</si>
  <si>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</si>
  <si>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</si>
  <si>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</si>
  <si>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</si>
  <si>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</si>
  <si>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</si>
  <si>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</si>
  <si>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</si>
  <si>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</si>
  <si>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</si>
  <si>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</si>
  <si>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</si>
  <si>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</si>
  <si>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</si>
  <si>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</si>
  <si>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</si>
  <si>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</si>
  <si>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</si>
  <si>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</si>
  <si>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</si>
  <si>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</si>
  <si>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</si>
  <si>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</si>
  <si>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</si>
  <si>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</si>
  <si>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</si>
  <si>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</si>
  <si>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</si>
  <si>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</si>
  <si>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</si>
  <si>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</si>
  <si>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</si>
  <si>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</si>
  <si>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</si>
  <si>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</si>
  <si>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</si>
  <si>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</si>
  <si>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</si>
  <si>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</si>
  <si>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</si>
  <si>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</si>
  <si>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</si>
  <si>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</si>
  <si>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</si>
  <si>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</si>
  <si>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</si>
  <si>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</si>
  <si>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</si>
  <si>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</si>
  <si>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</si>
  <si>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</si>
  <si>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</si>
  <si>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</si>
  <si>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</si>
  <si>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</si>
  <si>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</si>
  <si>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</si>
  <si>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</si>
  <si>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</si>
  <si>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</si>
  <si>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</si>
  <si>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</si>
  <si>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</si>
  <si>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</si>
  <si>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</si>
  <si>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</si>
  <si>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</si>
  <si>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</si>
  <si>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</si>
  <si>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</si>
  <si>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</si>
  <si>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</si>
  <si>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</si>
  <si>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</si>
  <si>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</si>
  <si>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</si>
  <si>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</si>
  <si>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</si>
  <si>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</si>
  <si>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</si>
  <si>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</si>
  <si>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</si>
  <si>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</si>
  <si>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</si>
  <si>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</si>
  <si>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</si>
  <si>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</si>
  <si>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MUNICIPIO DOCTOR MORA, GTO.</t>
  </si>
  <si>
    <t xml:space="preserve"> 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</si>
</sst>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4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9" x14ac:dyDescent="0.2">
      <c r="B5" s="44" t="s">
        <v>31</v>
      </c>
    </row>
    <row r="6" spans="1:9" x14ac:dyDescent="0.2">
      <c r="B6" s="94" t="str">
        <f>B1</f>
        <v>MUNICIPIO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172901599.99999997</v>
      </c>
      <c r="D13" s="3">
        <f t="shared" ref="D13:K13" si="0">D14+D22+D32+D42+D52+D62+D66+D74+D78</f>
        <v>17271707.34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17271707.34</v>
      </c>
      <c r="I13" s="3">
        <f t="shared" si="0"/>
        <v>190173307.34</v>
      </c>
    </row>
    <row r="14" spans="1:9" x14ac:dyDescent="0.2">
      <c r="B14" s="17" t="s">
        <v>45</v>
      </c>
      <c r="C14" s="3">
        <f>SUM(C15:C21)</f>
        <v>67310146.609999999</v>
      </c>
      <c r="D14" s="3">
        <f t="shared" ref="D14:K14" si="1">SUM(D15:D21)</f>
        <v>1988853.02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1988853.02</v>
      </c>
      <c r="I14" s="3">
        <f t="shared" si="1"/>
        <v>69298999.629999995</v>
      </c>
    </row>
    <row r="15" spans="1:9" x14ac:dyDescent="0.2">
      <c r="B15" s="16" t="s">
        <v>46</v>
      </c>
      <c r="C15" s="4">
        <v>49867307.579999998</v>
      </c>
      <c r="D15" s="4">
        <v>925962.62000000011</v>
      </c>
      <c r="E15" s="4">
        <v>0</v>
      </c>
      <c r="F15" s="4">
        <v>0</v>
      </c>
      <c r="G15" s="4">
        <v>0</v>
      </c>
      <c r="H15" s="4">
        <f>D15+F15-E15-G15</f>
        <v>925962.62000000011</v>
      </c>
      <c r="I15" s="4">
        <f>C15+H15</f>
        <v>50793270.199999996</v>
      </c>
    </row>
    <row r="16" spans="1:9" x14ac:dyDescent="0.2">
      <c r="B16" s="16" t="s">
        <v>47</v>
      </c>
      <c r="C16" s="4">
        <v>2145930</v>
      </c>
      <c r="D16" s="4">
        <v>343085.68999999994</v>
      </c>
      <c r="E16" s="4">
        <v>0</v>
      </c>
      <c r="F16" s="4">
        <v>0</v>
      </c>
      <c r="G16" s="4">
        <v>0</v>
      </c>
      <c r="H16" s="4">
        <f t="shared" ref="H16:H21" si="2">D16+F16-E16-G16</f>
        <v>343085.68999999994</v>
      </c>
      <c r="I16" s="4">
        <f t="shared" ref="I16:I21" si="3">C16+H16</f>
        <v>2489015.69</v>
      </c>
    </row>
    <row r="17" spans="2:9" x14ac:dyDescent="0.2">
      <c r="B17" s="16" t="s">
        <v>48</v>
      </c>
      <c r="C17" s="4">
        <v>10905940.139999999</v>
      </c>
      <c r="D17" s="4">
        <v>-186436.38999999996</v>
      </c>
      <c r="E17" s="4">
        <v>0</v>
      </c>
      <c r="F17" s="4">
        <v>0</v>
      </c>
      <c r="G17" s="4">
        <v>0</v>
      </c>
      <c r="H17" s="4">
        <f t="shared" si="2"/>
        <v>-186436.38999999996</v>
      </c>
      <c r="I17" s="4">
        <f t="shared" si="3"/>
        <v>10719503.749999998</v>
      </c>
    </row>
    <row r="18" spans="2:9" x14ac:dyDescent="0.2">
      <c r="B18" s="16" t="s">
        <v>49</v>
      </c>
      <c r="C18" s="4">
        <v>430000</v>
      </c>
      <c r="D18" s="4">
        <v>-39500</v>
      </c>
      <c r="E18" s="4">
        <v>0</v>
      </c>
      <c r="F18" s="4">
        <v>0</v>
      </c>
      <c r="G18" s="4">
        <v>0</v>
      </c>
      <c r="H18" s="4">
        <f t="shared" si="2"/>
        <v>-39500</v>
      </c>
      <c r="I18" s="4">
        <f t="shared" si="3"/>
        <v>390500</v>
      </c>
    </row>
    <row r="19" spans="2:9" x14ac:dyDescent="0.2">
      <c r="B19" s="16" t="s">
        <v>50</v>
      </c>
      <c r="C19" s="4">
        <v>2653706.42</v>
      </c>
      <c r="D19" s="4">
        <v>1460741.0999999999</v>
      </c>
      <c r="E19" s="4">
        <v>0</v>
      </c>
      <c r="F19" s="4">
        <v>0</v>
      </c>
      <c r="G19" s="4">
        <v>0</v>
      </c>
      <c r="H19" s="4">
        <f t="shared" si="2"/>
        <v>1460741.0999999999</v>
      </c>
      <c r="I19" s="4">
        <f t="shared" si="3"/>
        <v>4114447.5199999996</v>
      </c>
    </row>
    <row r="20" spans="2:9" x14ac:dyDescent="0.2">
      <c r="B20" s="16" t="s">
        <v>51</v>
      </c>
      <c r="C20" s="4">
        <v>1307262.47</v>
      </c>
      <c r="D20" s="4">
        <v>-515000</v>
      </c>
      <c r="E20" s="4">
        <v>0</v>
      </c>
      <c r="F20" s="4">
        <v>0</v>
      </c>
      <c r="G20" s="4">
        <v>0</v>
      </c>
      <c r="H20" s="4">
        <f t="shared" si="2"/>
        <v>-515000</v>
      </c>
      <c r="I20" s="4">
        <f t="shared" si="3"/>
        <v>792262.47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10570910.74</v>
      </c>
      <c r="D22" s="3">
        <f t="shared" ref="D22:K22" si="4">SUM(D23:D31)</f>
        <v>2541649.89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2541649.89</v>
      </c>
      <c r="I22" s="3">
        <f t="shared" si="4"/>
        <v>13112560.629999999</v>
      </c>
    </row>
    <row r="23" spans="2:9" x14ac:dyDescent="0.2">
      <c r="B23" s="16" t="s">
        <v>54</v>
      </c>
      <c r="C23" s="4">
        <v>1415600</v>
      </c>
      <c r="D23" s="4">
        <v>-241109.67</v>
      </c>
      <c r="E23" s="4">
        <v>0</v>
      </c>
      <c r="F23" s="4">
        <v>0</v>
      </c>
      <c r="G23" s="4">
        <v>0</v>
      </c>
      <c r="H23" s="4">
        <f t="shared" ref="H23:H31" si="5">D23+F23-E23-G23</f>
        <v>-241109.67</v>
      </c>
      <c r="I23" s="4">
        <f t="shared" ref="I23:I31" si="6">C23+H23</f>
        <v>1174490.33</v>
      </c>
    </row>
    <row r="24" spans="2:9" x14ac:dyDescent="0.2">
      <c r="B24" s="16" t="s">
        <v>55</v>
      </c>
      <c r="C24" s="4">
        <v>583200</v>
      </c>
      <c r="D24" s="4">
        <v>-49812.84</v>
      </c>
      <c r="E24" s="4">
        <v>0</v>
      </c>
      <c r="F24" s="4">
        <v>0</v>
      </c>
      <c r="G24" s="4">
        <v>0</v>
      </c>
      <c r="H24" s="4">
        <f t="shared" si="5"/>
        <v>-49812.84</v>
      </c>
      <c r="I24" s="4">
        <f t="shared" si="6"/>
        <v>533387.16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1335600</v>
      </c>
      <c r="D26" s="4">
        <v>577752.17999999993</v>
      </c>
      <c r="E26" s="4">
        <v>0</v>
      </c>
      <c r="F26" s="4">
        <v>0</v>
      </c>
      <c r="G26" s="4">
        <v>0</v>
      </c>
      <c r="H26" s="4">
        <f t="shared" si="5"/>
        <v>577752.17999999993</v>
      </c>
      <c r="I26" s="4">
        <f t="shared" si="6"/>
        <v>1913352.18</v>
      </c>
    </row>
    <row r="27" spans="2:9" x14ac:dyDescent="0.2">
      <c r="B27" s="16" t="s">
        <v>58</v>
      </c>
      <c r="C27" s="4">
        <v>205000</v>
      </c>
      <c r="D27" s="4">
        <v>48101.110000000008</v>
      </c>
      <c r="E27" s="4">
        <v>0</v>
      </c>
      <c r="F27" s="4">
        <v>0</v>
      </c>
      <c r="G27" s="4">
        <v>0</v>
      </c>
      <c r="H27" s="4">
        <f t="shared" si="5"/>
        <v>48101.110000000008</v>
      </c>
      <c r="I27" s="4">
        <f t="shared" si="6"/>
        <v>253101.11000000002</v>
      </c>
    </row>
    <row r="28" spans="2:9" x14ac:dyDescent="0.2">
      <c r="B28" s="16" t="s">
        <v>59</v>
      </c>
      <c r="C28" s="4">
        <v>5930590.7400000002</v>
      </c>
      <c r="D28" s="4">
        <v>2297910.2300000004</v>
      </c>
      <c r="E28" s="4">
        <v>0</v>
      </c>
      <c r="F28" s="4">
        <v>0</v>
      </c>
      <c r="G28" s="4">
        <v>0</v>
      </c>
      <c r="H28" s="4">
        <f t="shared" si="5"/>
        <v>2297910.2300000004</v>
      </c>
      <c r="I28" s="4">
        <f t="shared" si="6"/>
        <v>8228500.9700000007</v>
      </c>
    </row>
    <row r="29" spans="2:9" x14ac:dyDescent="0.2">
      <c r="B29" s="16" t="s">
        <v>60</v>
      </c>
      <c r="C29" s="4">
        <v>975920</v>
      </c>
      <c r="D29" s="4">
        <v>-176500.48000000001</v>
      </c>
      <c r="E29" s="4">
        <v>0</v>
      </c>
      <c r="F29" s="4">
        <v>0</v>
      </c>
      <c r="G29" s="4">
        <v>0</v>
      </c>
      <c r="H29" s="4">
        <f t="shared" si="5"/>
        <v>-176500.48000000001</v>
      </c>
      <c r="I29" s="4">
        <f t="shared" si="6"/>
        <v>799419.52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125000</v>
      </c>
      <c r="D31" s="4">
        <v>85309.36</v>
      </c>
      <c r="E31" s="4">
        <v>0</v>
      </c>
      <c r="F31" s="4">
        <v>0</v>
      </c>
      <c r="G31" s="4">
        <v>0</v>
      </c>
      <c r="H31" s="4">
        <f t="shared" si="5"/>
        <v>85309.36</v>
      </c>
      <c r="I31" s="4">
        <f t="shared" si="6"/>
        <v>210309.36</v>
      </c>
    </row>
    <row r="32" spans="2:9" x14ac:dyDescent="0.2">
      <c r="B32" s="17" t="s">
        <v>63</v>
      </c>
      <c r="C32" s="3">
        <f>SUM(C33:C41)</f>
        <v>31188864.600000001</v>
      </c>
      <c r="D32" s="3">
        <f t="shared" ref="D32:K32" si="7">SUM(D33:D41)</f>
        <v>3952344.5000000005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3952344.5000000005</v>
      </c>
      <c r="I32" s="3">
        <f t="shared" si="7"/>
        <v>35141209.100000001</v>
      </c>
    </row>
    <row r="33" spans="2:9" x14ac:dyDescent="0.2">
      <c r="B33" s="16" t="s">
        <v>64</v>
      </c>
      <c r="C33" s="4">
        <v>7769327.1900000004</v>
      </c>
      <c r="D33" s="4">
        <v>2022685.15</v>
      </c>
      <c r="E33" s="4">
        <v>0</v>
      </c>
      <c r="F33" s="4">
        <v>0</v>
      </c>
      <c r="G33" s="4">
        <v>0</v>
      </c>
      <c r="H33" s="4">
        <f t="shared" ref="H33:H41" si="8">D33+F33-E33-G33</f>
        <v>2022685.15</v>
      </c>
      <c r="I33" s="4">
        <f t="shared" ref="I33:I41" si="9">C33+H33</f>
        <v>9792012.3399999999</v>
      </c>
    </row>
    <row r="34" spans="2:9" x14ac:dyDescent="0.2">
      <c r="B34" s="16" t="s">
        <v>65</v>
      </c>
      <c r="C34" s="4">
        <v>709600</v>
      </c>
      <c r="D34" s="4">
        <v>2126691.9299999997</v>
      </c>
      <c r="E34" s="4">
        <v>0</v>
      </c>
      <c r="F34" s="4">
        <v>0</v>
      </c>
      <c r="G34" s="4">
        <v>0</v>
      </c>
      <c r="H34" s="4">
        <f t="shared" si="8"/>
        <v>2126691.9299999997</v>
      </c>
      <c r="I34" s="4">
        <f t="shared" si="9"/>
        <v>2836291.9299999997</v>
      </c>
    </row>
    <row r="35" spans="2:9" x14ac:dyDescent="0.2">
      <c r="B35" s="16" t="s">
        <v>66</v>
      </c>
      <c r="C35" s="4">
        <v>3963905.73</v>
      </c>
      <c r="D35" s="4">
        <v>-1607558.6099999999</v>
      </c>
      <c r="E35" s="4">
        <v>0</v>
      </c>
      <c r="F35" s="4">
        <v>0</v>
      </c>
      <c r="G35" s="4">
        <v>0</v>
      </c>
      <c r="H35" s="4">
        <f t="shared" si="8"/>
        <v>-1607558.6099999999</v>
      </c>
      <c r="I35" s="4">
        <f t="shared" si="9"/>
        <v>2356347.12</v>
      </c>
    </row>
    <row r="36" spans="2:9" x14ac:dyDescent="0.2">
      <c r="B36" s="16" t="s">
        <v>67</v>
      </c>
      <c r="C36" s="4">
        <v>1004000</v>
      </c>
      <c r="D36" s="4">
        <v>-207111.5</v>
      </c>
      <c r="E36" s="4">
        <v>0</v>
      </c>
      <c r="F36" s="4">
        <v>0</v>
      </c>
      <c r="G36" s="4">
        <v>0</v>
      </c>
      <c r="H36" s="4">
        <f t="shared" si="8"/>
        <v>-207111.5</v>
      </c>
      <c r="I36" s="4">
        <f t="shared" si="9"/>
        <v>796888.5</v>
      </c>
    </row>
    <row r="37" spans="2:9" x14ac:dyDescent="0.2">
      <c r="B37" s="16" t="s">
        <v>68</v>
      </c>
      <c r="C37" s="4">
        <v>2531000</v>
      </c>
      <c r="D37" s="4">
        <v>761010.95</v>
      </c>
      <c r="E37" s="4">
        <v>0</v>
      </c>
      <c r="F37" s="4">
        <v>0</v>
      </c>
      <c r="G37" s="4">
        <v>0</v>
      </c>
      <c r="H37" s="4">
        <f t="shared" si="8"/>
        <v>761010.95</v>
      </c>
      <c r="I37" s="4">
        <f t="shared" si="9"/>
        <v>3292010.95</v>
      </c>
    </row>
    <row r="38" spans="2:9" x14ac:dyDescent="0.2">
      <c r="B38" s="16" t="s">
        <v>69</v>
      </c>
      <c r="C38" s="4">
        <v>816200</v>
      </c>
      <c r="D38" s="4">
        <v>-110320</v>
      </c>
      <c r="E38" s="4">
        <v>0</v>
      </c>
      <c r="F38" s="4">
        <v>0</v>
      </c>
      <c r="G38" s="4">
        <v>0</v>
      </c>
      <c r="H38" s="4">
        <f t="shared" si="8"/>
        <v>-110320</v>
      </c>
      <c r="I38" s="4">
        <f t="shared" si="9"/>
        <v>705880</v>
      </c>
    </row>
    <row r="39" spans="2:9" x14ac:dyDescent="0.2">
      <c r="B39" s="16" t="s">
        <v>70</v>
      </c>
      <c r="C39" s="4">
        <v>643400</v>
      </c>
      <c r="D39" s="4">
        <v>-66120.55</v>
      </c>
      <c r="E39" s="4">
        <v>0</v>
      </c>
      <c r="F39" s="4">
        <v>0</v>
      </c>
      <c r="G39" s="4">
        <v>0</v>
      </c>
      <c r="H39" s="4">
        <f t="shared" si="8"/>
        <v>-66120.55</v>
      </c>
      <c r="I39" s="4">
        <f t="shared" si="9"/>
        <v>577279.44999999995</v>
      </c>
    </row>
    <row r="40" spans="2:9" x14ac:dyDescent="0.2">
      <c r="B40" s="16" t="s">
        <v>71</v>
      </c>
      <c r="C40" s="4">
        <v>11114000</v>
      </c>
      <c r="D40" s="4">
        <v>1607889.3599999999</v>
      </c>
      <c r="E40" s="4">
        <v>0</v>
      </c>
      <c r="F40" s="4">
        <v>0</v>
      </c>
      <c r="G40" s="4">
        <v>0</v>
      </c>
      <c r="H40" s="4">
        <f t="shared" si="8"/>
        <v>1607889.3599999999</v>
      </c>
      <c r="I40" s="4">
        <f t="shared" si="9"/>
        <v>12721889.359999999</v>
      </c>
    </row>
    <row r="41" spans="2:9" x14ac:dyDescent="0.2">
      <c r="B41" s="16" t="s">
        <v>72</v>
      </c>
      <c r="C41" s="4">
        <v>2637431.6800000002</v>
      </c>
      <c r="D41" s="4">
        <v>-574822.22999999986</v>
      </c>
      <c r="E41" s="4">
        <v>0</v>
      </c>
      <c r="F41" s="4">
        <v>0</v>
      </c>
      <c r="G41" s="4">
        <v>0</v>
      </c>
      <c r="H41" s="4">
        <f t="shared" si="8"/>
        <v>-574822.22999999986</v>
      </c>
      <c r="I41" s="4">
        <f t="shared" si="9"/>
        <v>2062609.4500000002</v>
      </c>
    </row>
    <row r="42" spans="2:9" x14ac:dyDescent="0.2">
      <c r="B42" s="17" t="s">
        <v>73</v>
      </c>
      <c r="C42" s="3">
        <f>SUM(C43:C51)</f>
        <v>24604511.289999999</v>
      </c>
      <c r="D42" s="3">
        <f t="shared" ref="D42:K42" si="10">SUM(D43:D51)</f>
        <v>4008463.24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4008463.24</v>
      </c>
      <c r="I42" s="3">
        <f t="shared" si="10"/>
        <v>28612974.529999997</v>
      </c>
    </row>
    <row r="43" spans="2:9" x14ac:dyDescent="0.2">
      <c r="B43" s="16" t="s">
        <v>74</v>
      </c>
      <c r="C43" s="4">
        <v>15957488</v>
      </c>
      <c r="D43" s="4">
        <v>1858380.08</v>
      </c>
      <c r="E43" s="4">
        <v>0</v>
      </c>
      <c r="F43" s="4">
        <v>0</v>
      </c>
      <c r="G43" s="4">
        <v>0</v>
      </c>
      <c r="H43" s="4">
        <f t="shared" ref="H43:H51" si="11">D43+F43-E43-G43</f>
        <v>1858380.08</v>
      </c>
      <c r="I43" s="4">
        <f t="shared" ref="I43:I51" si="12">C43+H43</f>
        <v>17815868.079999998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8542319.7899999991</v>
      </c>
      <c r="D46" s="4">
        <v>2230083.16</v>
      </c>
      <c r="E46" s="4">
        <v>0</v>
      </c>
      <c r="F46" s="4">
        <v>0</v>
      </c>
      <c r="G46" s="4">
        <v>0</v>
      </c>
      <c r="H46" s="4">
        <f t="shared" si="11"/>
        <v>2230083.16</v>
      </c>
      <c r="I46" s="4">
        <f t="shared" si="12"/>
        <v>10772402.949999999</v>
      </c>
    </row>
    <row r="47" spans="2:9" x14ac:dyDescent="0.2">
      <c r="B47" s="16" t="s">
        <v>78</v>
      </c>
      <c r="C47" s="4">
        <v>104703.5</v>
      </c>
      <c r="D47" s="4">
        <v>-80000</v>
      </c>
      <c r="E47" s="4">
        <v>0</v>
      </c>
      <c r="F47" s="4">
        <v>0</v>
      </c>
      <c r="G47" s="4">
        <v>0</v>
      </c>
      <c r="H47" s="4">
        <f t="shared" si="11"/>
        <v>-80000</v>
      </c>
      <c r="I47" s="4">
        <f t="shared" si="12"/>
        <v>24703.5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2348250</v>
      </c>
      <c r="D52" s="3">
        <f t="shared" ref="D52:K52" si="13">SUM(D53:D61)</f>
        <v>-707076.34000000008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-707076.34000000008</v>
      </c>
      <c r="I52" s="3">
        <f t="shared" si="13"/>
        <v>1641173.66</v>
      </c>
    </row>
    <row r="53" spans="2:9" x14ac:dyDescent="0.2">
      <c r="B53" s="16" t="s">
        <v>84</v>
      </c>
      <c r="C53" s="4">
        <v>1143250</v>
      </c>
      <c r="D53" s="4">
        <v>29055.659999999974</v>
      </c>
      <c r="E53" s="4">
        <v>0</v>
      </c>
      <c r="F53" s="4">
        <v>0</v>
      </c>
      <c r="G53" s="4">
        <v>0</v>
      </c>
      <c r="H53" s="4">
        <f t="shared" ref="H53:H61" si="14">D53+F53-E53-G53</f>
        <v>29055.659999999974</v>
      </c>
      <c r="I53" s="4">
        <f t="shared" ref="I53:I61" si="15">C53+H53</f>
        <v>1172305.6599999999</v>
      </c>
    </row>
    <row r="54" spans="2:9" x14ac:dyDescent="0.2">
      <c r="B54" s="16" t="s">
        <v>85</v>
      </c>
      <c r="C54" s="4">
        <v>50000</v>
      </c>
      <c r="D54" s="4">
        <v>10500</v>
      </c>
      <c r="E54" s="4">
        <v>0</v>
      </c>
      <c r="F54" s="4">
        <v>0</v>
      </c>
      <c r="G54" s="4">
        <v>0</v>
      </c>
      <c r="H54" s="4">
        <f t="shared" si="14"/>
        <v>10500</v>
      </c>
      <c r="I54" s="4">
        <f t="shared" si="15"/>
        <v>60500</v>
      </c>
    </row>
    <row r="55" spans="2:9" x14ac:dyDescent="0.2">
      <c r="B55" s="16" t="s">
        <v>86</v>
      </c>
      <c r="C55" s="4">
        <v>30000</v>
      </c>
      <c r="D55" s="4">
        <v>-5000</v>
      </c>
      <c r="E55" s="4">
        <v>0</v>
      </c>
      <c r="F55" s="4">
        <v>0</v>
      </c>
      <c r="G55" s="4">
        <v>0</v>
      </c>
      <c r="H55" s="4">
        <f t="shared" si="14"/>
        <v>-5000</v>
      </c>
      <c r="I55" s="4">
        <f t="shared" si="15"/>
        <v>25000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175000</v>
      </c>
      <c r="D58" s="4">
        <v>151868</v>
      </c>
      <c r="E58" s="4">
        <v>0</v>
      </c>
      <c r="F58" s="4">
        <v>0</v>
      </c>
      <c r="G58" s="4">
        <v>0</v>
      </c>
      <c r="H58" s="4">
        <f t="shared" si="14"/>
        <v>151868</v>
      </c>
      <c r="I58" s="4">
        <f t="shared" si="15"/>
        <v>326868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700000</v>
      </c>
      <c r="D60" s="4">
        <v>-690000</v>
      </c>
      <c r="E60" s="4">
        <v>0</v>
      </c>
      <c r="F60" s="4">
        <v>0</v>
      </c>
      <c r="G60" s="4">
        <v>0</v>
      </c>
      <c r="H60" s="4">
        <f t="shared" si="14"/>
        <v>-690000</v>
      </c>
      <c r="I60" s="4">
        <f t="shared" si="15"/>
        <v>10000</v>
      </c>
    </row>
    <row r="61" spans="2:9" x14ac:dyDescent="0.2">
      <c r="B61" s="16" t="s">
        <v>92</v>
      </c>
      <c r="C61" s="4">
        <v>250000</v>
      </c>
      <c r="D61" s="4">
        <v>-203500</v>
      </c>
      <c r="E61" s="4">
        <v>0</v>
      </c>
      <c r="F61" s="4">
        <v>0</v>
      </c>
      <c r="G61" s="4">
        <v>0</v>
      </c>
      <c r="H61" s="4">
        <f t="shared" si="14"/>
        <v>-203500</v>
      </c>
      <c r="I61" s="4">
        <f t="shared" si="15"/>
        <v>46500</v>
      </c>
    </row>
    <row r="62" spans="2:9" x14ac:dyDescent="0.2">
      <c r="B62" s="17" t="s">
        <v>93</v>
      </c>
      <c r="C62" s="3">
        <f>SUM(C63:C65)</f>
        <v>34234000.000000007</v>
      </c>
      <c r="D62" s="3">
        <f t="shared" ref="D62:K62" si="16">SUM(D63:D65)</f>
        <v>7718706.2699999977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7718706.2699999977</v>
      </c>
      <c r="I62" s="3">
        <f t="shared" si="16"/>
        <v>41952706.270000003</v>
      </c>
    </row>
    <row r="63" spans="2:9" x14ac:dyDescent="0.2">
      <c r="B63" s="16" t="s">
        <v>94</v>
      </c>
      <c r="C63" s="4">
        <v>31508991.570000004</v>
      </c>
      <c r="D63" s="4">
        <v>10443714.699999997</v>
      </c>
      <c r="E63" s="4">
        <v>0</v>
      </c>
      <c r="F63" s="4">
        <v>0</v>
      </c>
      <c r="G63" s="4">
        <v>0</v>
      </c>
      <c r="H63" s="4">
        <f t="shared" ref="H63:H65" si="17">D63+F63-E63-G63</f>
        <v>10443714.699999997</v>
      </c>
      <c r="I63" s="4">
        <f t="shared" ref="I63:I65" si="18">C63+H63</f>
        <v>41952706.270000003</v>
      </c>
    </row>
    <row r="64" spans="2:9" x14ac:dyDescent="0.2">
      <c r="B64" s="16" t="s">
        <v>95</v>
      </c>
      <c r="C64" s="4">
        <v>2725008.43</v>
      </c>
      <c r="D64" s="4">
        <v>-2725008.43</v>
      </c>
      <c r="E64" s="4">
        <v>0</v>
      </c>
      <c r="F64" s="4">
        <v>0</v>
      </c>
      <c r="G64" s="4">
        <v>0</v>
      </c>
      <c r="H64" s="4">
        <f t="shared" si="17"/>
        <v>-2725008.43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2394916.7599999998</v>
      </c>
      <c r="D66" s="3">
        <f t="shared" ref="D66:K66" si="19">SUM(D67:D73)</f>
        <v>-2249983.2399999998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-2249983.2399999998</v>
      </c>
      <c r="I66" s="3">
        <f t="shared" si="19"/>
        <v>144933.52000000002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2394916.7599999998</v>
      </c>
      <c r="D73" s="4">
        <v>-2249983.2399999998</v>
      </c>
      <c r="E73" s="4">
        <v>0</v>
      </c>
      <c r="F73" s="4">
        <v>0</v>
      </c>
      <c r="G73" s="4">
        <v>0</v>
      </c>
      <c r="H73" s="4">
        <f t="shared" si="20"/>
        <v>-2249983.2399999998</v>
      </c>
      <c r="I73" s="4">
        <f t="shared" si="21"/>
        <v>144933.52000000002</v>
      </c>
    </row>
    <row r="74" spans="2:9" x14ac:dyDescent="0.2">
      <c r="B74" s="17" t="s">
        <v>105</v>
      </c>
      <c r="C74" s="3">
        <f>SUM(C75:C77)</f>
        <v>250000</v>
      </c>
      <c r="D74" s="3">
        <f t="shared" ref="D74:K74" si="22">SUM(D75:D77)</f>
        <v>18750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18750</v>
      </c>
      <c r="I74" s="3">
        <f t="shared" si="22"/>
        <v>268750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250000</v>
      </c>
      <c r="D77" s="4">
        <v>18750</v>
      </c>
      <c r="E77" s="4">
        <v>0</v>
      </c>
      <c r="F77" s="4">
        <v>0</v>
      </c>
      <c r="G77" s="4">
        <v>0</v>
      </c>
      <c r="H77" s="4">
        <f t="shared" si="23"/>
        <v>18750</v>
      </c>
      <c r="I77" s="4">
        <f t="shared" si="24"/>
        <v>268750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1126989.79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1126989.79</v>
      </c>
      <c r="I87" s="3">
        <f t="shared" ref="I87:K87" si="33">I88+I96+I106+I116+I126+I136+I140+I148+I152</f>
        <v>1126989.79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720243.55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720243.55</v>
      </c>
      <c r="I116" s="3">
        <f t="shared" ref="I116:K116" si="63">SUM(I117:I125)</f>
        <v>720243.55</v>
      </c>
    </row>
    <row r="117" spans="2:9" x14ac:dyDescent="0.2">
      <c r="B117" s="16" t="s">
        <v>74</v>
      </c>
      <c r="C117" s="4">
        <v>0</v>
      </c>
      <c r="D117" s="4">
        <v>720243.55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720243.55</v>
      </c>
      <c r="I117" s="4">
        <f t="shared" ref="I117:I125" si="65">C117+H117</f>
        <v>720243.55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387996.24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387996.24</v>
      </c>
      <c r="I136" s="3">
        <f t="shared" ref="I136:K136" si="79">SUM(I137:I139)</f>
        <v>387996.24</v>
      </c>
    </row>
    <row r="137" spans="2:9" x14ac:dyDescent="0.2">
      <c r="B137" s="16" t="s">
        <v>94</v>
      </c>
      <c r="C137" s="4">
        <v>0</v>
      </c>
      <c r="D137" s="4">
        <v>223537.36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223537.36</v>
      </c>
      <c r="I137" s="4">
        <f t="shared" ref="I137:I139" si="81">C137+H137</f>
        <v>223537.36</v>
      </c>
    </row>
    <row r="138" spans="2:9" x14ac:dyDescent="0.2">
      <c r="B138" s="16" t="s">
        <v>95</v>
      </c>
      <c r="C138" s="4">
        <v>0</v>
      </c>
      <c r="D138" s="4">
        <v>164458.88</v>
      </c>
      <c r="E138" s="4">
        <v>0</v>
      </c>
      <c r="F138" s="4">
        <v>0</v>
      </c>
      <c r="G138" s="4">
        <v>0</v>
      </c>
      <c r="H138" s="4">
        <f t="shared" si="80"/>
        <v>164458.88</v>
      </c>
      <c r="I138" s="4">
        <f t="shared" si="81"/>
        <v>164458.88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18750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18750</v>
      </c>
      <c r="I148" s="3">
        <f t="shared" ref="I148:K148" si="95">SUM(I149:I151)</f>
        <v>18750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18750</v>
      </c>
      <c r="E151" s="4">
        <v>0</v>
      </c>
      <c r="F151" s="4">
        <v>0</v>
      </c>
      <c r="G151" s="4">
        <v>0</v>
      </c>
      <c r="H151" s="4">
        <f t="shared" si="96"/>
        <v>18750</v>
      </c>
      <c r="I151" s="4">
        <f t="shared" si="97"/>
        <v>18750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172901599.99999997</v>
      </c>
      <c r="D161" s="6">
        <f t="shared" ref="D161:K161" si="106">D87+D13</f>
        <v>18398697.129999999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18398697.129999999</v>
      </c>
      <c r="I161" s="6">
        <f t="shared" si="106"/>
        <v>191300297.13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MUNICIPIO DOCTOR MORA, GTO.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161093302.51999998</v>
      </c>
      <c r="E11" s="71">
        <f t="shared" ref="E11:F11" si="0">SUM(E12:E20)</f>
        <v>157081617.56</v>
      </c>
      <c r="F11" s="72">
        <f t="shared" si="0"/>
        <v>4011684.9599999823</v>
      </c>
    </row>
    <row r="12" spans="1:6" x14ac:dyDescent="0.2">
      <c r="B12" s="73">
        <v>1000</v>
      </c>
      <c r="C12" s="74" t="s">
        <v>133</v>
      </c>
      <c r="D12" s="75">
        <v>63883362.949999996</v>
      </c>
      <c r="E12" s="75">
        <v>63000267.190000005</v>
      </c>
      <c r="F12" s="76">
        <f>D12-E12</f>
        <v>883095.75999999046</v>
      </c>
    </row>
    <row r="13" spans="1:6" x14ac:dyDescent="0.2">
      <c r="B13" s="73">
        <v>2000</v>
      </c>
      <c r="C13" s="74" t="s">
        <v>134</v>
      </c>
      <c r="D13" s="75">
        <v>11497997.819999998</v>
      </c>
      <c r="E13" s="75">
        <v>11497997.819999998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30987708.989999995</v>
      </c>
      <c r="E14" s="75">
        <v>29905189.749999996</v>
      </c>
      <c r="F14" s="76">
        <f t="shared" si="1"/>
        <v>1082519.2399999984</v>
      </c>
    </row>
    <row r="15" spans="1:6" x14ac:dyDescent="0.2">
      <c r="B15" s="73">
        <v>4000</v>
      </c>
      <c r="C15" s="74" t="s">
        <v>136</v>
      </c>
      <c r="D15" s="75">
        <v>25774435.639999997</v>
      </c>
      <c r="E15" s="75">
        <v>23728365.680000003</v>
      </c>
      <c r="F15" s="76">
        <f t="shared" si="1"/>
        <v>2046069.9599999934</v>
      </c>
    </row>
    <row r="16" spans="1:6" x14ac:dyDescent="0.2">
      <c r="B16" s="73">
        <v>5000</v>
      </c>
      <c r="C16" s="74" t="s">
        <v>137</v>
      </c>
      <c r="D16" s="75">
        <v>1023064.8599999999</v>
      </c>
      <c r="E16" s="75">
        <v>1023064.8599999999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27708453.259999994</v>
      </c>
      <c r="E17" s="75">
        <v>27708453.259999994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218279</v>
      </c>
      <c r="E19" s="75">
        <v>218279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903452.43</v>
      </c>
      <c r="E21" s="78">
        <f t="shared" ref="E21:F21" si="2">SUM(E22:E30)</f>
        <v>903452.43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720243.55</v>
      </c>
      <c r="E25" s="75">
        <v>720243.55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164458.88</v>
      </c>
      <c r="E27" s="75">
        <v>164458.88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18750</v>
      </c>
      <c r="E29" s="75">
        <v>18750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161996754.94999999</v>
      </c>
      <c r="E31" s="67">
        <f t="shared" ref="E31:F31" si="3">E11+E21</f>
        <v>157985069.99000001</v>
      </c>
      <c r="F31" s="68">
        <f t="shared" si="3"/>
        <v>4011684.9599999823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MUNICIPIO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CUENTA PUBLICA</cp:lastModifiedBy>
  <cp:revision/>
  <dcterms:created xsi:type="dcterms:W3CDTF">2024-03-15T21:50:03Z</dcterms:created>
  <dcterms:modified xsi:type="dcterms:W3CDTF">2026-01-30T18:48:11Z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