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FA2356AE-9769-42D3-831E-73377DBFB26D}" xr6:coauthVersionLast="47" xr6:coauthVersionMax="47" xr10:uidLastSave="{00000000-0000-0000-0000-000000000000}"/>
  <bookViews>
    <workbookView visibility="hidden" xWindow="-120" yWindow="-120" windowWidth="21840" windowHeight="13140" firstSheet="7" activeTab="7" xr2:uid="{00000000-000D-0000-FFFF-FFFF00000000}"/>
    <workbookView visibility="hidden" xWindow="-120" yWindow="-120" windowWidth="21840" windowHeight="13140" firstSheet="7" activeTab="7" xr2:uid="{00000000-000D-0000-FFFF-FFFF01000000}"/>
    <workbookView visibility="hidden" xWindow="-120" yWindow="-120" windowWidth="21840" windowHeight="13140" xr2:uid="{00000000-000D-0000-FFFF-FFFF02000000}"/>
    <workbookView xWindow="-120" yWindow="-120" windowWidth="21840" windowHeight="13140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C138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38" i="62" l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<sst xmlns="http://schemas.openxmlformats.org/spreadsheetml/2006/main" count="833" uniqueCount="590">
  <si>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</si>
  <si>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</si>
  <si>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</si>
  <si>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</si>
  <si>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</si>
  <si>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</si>
  <si>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</si>
  <si>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</si>
  <si>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</si>
  <si>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</si>
  <si>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</si>
  <si>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</si>
  <si>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</si>
  <si>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</si>
  <si>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</si>
  <si>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</si>
  <si>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</si>
  <si>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</si>
  <si>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</si>
  <si>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</si>
  <si>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</si>
  <si>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</si>
  <si>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</si>
  <si>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</si>
  <si>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</si>
  <si>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</si>
  <si>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</si>
  <si>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</si>
  <si>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</si>
  <si>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</si>
  <si>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</si>
  <si>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</si>
  <si>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</si>
  <si>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</si>
  <si>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</si>
  <si>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</si>
  <si>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</si>
  <si>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</si>
  <si>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</si>
  <si>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</si>
  <si>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</si>
  <si>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</si>
  <si>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</si>
  <si>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</si>
  <si>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</si>
  <si>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</si>
  <si>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</si>
  <si>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</si>
  <si>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</si>
  <si>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</si>
  <si>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</si>
  <si>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</si>
  <si>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</si>
  <si>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</si>
  <si>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</si>
  <si>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</si>
  <si>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</si>
  <si>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</si>
  <si>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</si>
  <si>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</si>
  <si>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</si>
  <si>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</si>
  <si>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</si>
  <si>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</si>
  <si>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</si>
  <si>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</si>
  <si>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</si>
  <si>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</si>
  <si>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</si>
  <si>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</si>
  <si>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</si>
  <si>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</si>
  <si>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</si>
  <si>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</si>
  <si>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</si>
  <si>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</si>
  <si>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</si>
  <si>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</si>
  <si>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</si>
  <si>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</si>
  <si>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</si>
  <si>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</si>
  <si>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</si>
  <si>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</si>
  <si>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</si>
  <si>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</si>
  <si>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</si>
  <si>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</si>
  <si>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</si>
  <si>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</si>
  <si>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</si>
  <si>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</si>
  <si>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</si>
  <si>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</si>
  <si>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</si>
  <si>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</si>
  <si>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</si>
  <si>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</si>
  <si>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</si>
  <si>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</si>
  <si>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</si>
  <si>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</si>
  <si>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</si>
  <si>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</si>
  <si>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</si>
  <si>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</si>
  <si>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</si>
  <si>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</si>
  <si>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</si>
  <si>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</si>
  <si>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</si>
  <si>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</si>
  <si>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</si>
  <si>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</si>
  <si>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</si>
  <si>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</si>
  <si>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</si>
  <si>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</si>
  <si>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</si>
  <si>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</si>
  <si>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</si>
  <si>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</si>
  <si>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</si>
  <si>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</si>
  <si>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</si>
  <si>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</si>
  <si>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</si>
  <si>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</si>
  <si>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</si>
  <si>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</si>
  <si>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</si>
  <si>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</si>
  <si>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</si>
  <si>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</si>
  <si>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</si>
  <si>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</si>
  <si>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</si>
  <si>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</si>
  <si>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</si>
  <si>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</si>
  <si>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</si>
  <si>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</si>
  <si>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</si>
  <si>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</si>
  <si>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</si>
  <si>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</si>
  <si>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</si>
  <si>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</si>
  <si>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</si>
  <si>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</si>
  <si>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</si>
  <si>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</si>
  <si>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</si>
  <si>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</si>
  <si>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</si>
  <si>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</si>
  <si>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</si>
  <si>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</si>
  <si>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</si>
  <si>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</si>
  <si>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</si>
  <si>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</si>
  <si>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</si>
  <si>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</si>
  <si>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</si>
  <si>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</si>
  <si>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</si>
  <si>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</si>
  <si>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</si>
  <si>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</si>
  <si>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</si>
  <si>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</si>
  <si>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</si>
  <si>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</si>
  <si>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</si>
  <si>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</si>
  <si>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</si>
  <si>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</si>
  <si>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</si>
  <si>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</si>
  <si>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</si>
  <si>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</si>
  <si>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</si>
  <si>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</si>
  <si>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</si>
  <si>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</si>
  <si>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</si>
  <si>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</si>
  <si>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</si>
  <si>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</si>
  <si>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</si>
  <si>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</si>
  <si>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</si>
  <si>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</si>
  <si>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</si>
  <si>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</si>
  <si>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</si>
  <si>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</si>
  <si>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</si>
  <si>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</si>
  <si>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</si>
  <si>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</si>
  <si>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</si>
  <si>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</si>
  <si>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</si>
  <si>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</si>
  <si>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</si>
  <si>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</si>
  <si>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</si>
  <si>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</si>
  <si>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</si>
  <si>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</si>
  <si>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</si>
  <si>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</si>
  <si>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</si>
  <si>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</si>
  <si>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</si>
  <si>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</si>
  <si>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</si>
  <si>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</si>
  <si>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</si>
  <si>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</si>
  <si>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</si>
  <si>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</si>
  <si>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</si>
  <si>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</si>
  <si>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</si>
  <si>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</si>
  <si>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</si>
  <si>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</si>
  <si>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</si>
  <si>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</si>
  <si>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</si>
  <si>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</si>
  <si>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</si>
  <si>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</si>
  <si>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</si>
  <si>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</si>
  <si>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</si>
  <si>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</si>
  <si>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</si>
  <si>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</si>
  <si>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</si>
  <si>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</si>
  <si>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</si>
  <si>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</si>
  <si>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</si>
  <si>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</si>
  <si>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</si>
  <si>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</si>
  <si>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</si>
  <si>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</si>
  <si>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</si>
  <si>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</si>
  <si>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</si>
  <si>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</si>
  <si>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</si>
  <si>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</si>
  <si>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</si>
  <si>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</si>
  <si>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</si>
  <si>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</si>
  <si>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</si>
  <si>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</si>
  <si>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</si>
  <si>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</si>
  <si>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</si>
  <si>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</si>
  <si>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</si>
  <si>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</si>
  <si>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</si>
  <si>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</si>
  <si>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</si>
  <si>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</si>
  <si>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</si>
  <si>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</si>
  <si>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</si>
  <si>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</si>
  <si>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</si>
  <si>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</si>
  <si>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</si>
  <si>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</si>
  <si>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</si>
  <si>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</si>
  <si>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</si>
  <si>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</si>
  <si>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</si>
  <si>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</si>
  <si>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</si>
  <si>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</si>
  <si>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</si>
  <si>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</si>
  <si>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</si>
  <si>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</si>
  <si>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</si>
  <si>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</si>
  <si>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</si>
  <si>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</si>
  <si>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</si>
  <si>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</si>
  <si>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</si>
  <si>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</si>
  <si>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</si>
  <si>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</si>
  <si>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</si>
  <si>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</si>
  <si>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</si>
  <si>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</si>
  <si>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</si>
  <si>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</si>
  <si>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</si>
  <si>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</si>
  <si>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</si>
  <si>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</si>
  <si>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</si>
  <si>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</si>
  <si>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</si>
  <si>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</si>
  <si>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</si>
  <si>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</si>
  <si>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</si>
  <si>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</si>
  <si>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</si>
  <si>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</si>
  <si>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</si>
  <si>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</si>
  <si>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</si>
  <si>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</si>
  <si>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</si>
  <si>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</si>
  <si>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</si>
  <si>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</si>
  <si>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</si>
  <si>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</si>
  <si>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</si>
  <si>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</si>
  <si>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</si>
  <si>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</si>
  <si>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</si>
  <si>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</si>
  <si>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</si>
  <si>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</si>
  <si>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</si>
  <si>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</si>
  <si>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</si>
  <si>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</si>
  <si>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</si>
  <si>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</si>
  <si>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</si>
  <si>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</si>
  <si>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</si>
  <si>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</si>
  <si>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</si>
  <si>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</si>
  <si>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</si>
  <si>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</si>
  <si>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</si>
  <si>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</si>
  <si>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</si>
  <si>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</si>
  <si>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</si>
  <si>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</si>
  <si>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</si>
  <si>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</si>
  <si>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</si>
  <si>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</si>
  <si>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</si>
  <si>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</si>
  <si>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</si>
  <si>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</si>
  <si>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</si>
  <si>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</si>
  <si>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</si>
  <si>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</si>
  <si>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</si>
  <si>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</si>
  <si>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</si>
  <si>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</si>
  <si>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</si>
  <si>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</si>
  <si>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</si>
  <si>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</si>
  <si>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</si>
  <si>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</si>
  <si>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</si>
  <si>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</si>
  <si>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</si>
  <si>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</si>
  <si>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</si>
  <si>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</si>
  <si>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</si>
  <si>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</si>
  <si>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</si>
  <si>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</si>
  <si>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</si>
  <si>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</si>
  <si>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</si>
  <si>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</si>
  <si>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</si>
  <si>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</si>
  <si>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</si>
  <si>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</si>
  <si>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</si>
  <si>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</si>
  <si>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</si>
  <si>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</si>
  <si>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</si>
  <si>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</si>
  <si>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</si>
  <si>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</si>
  <si>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</si>
  <si>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</si>
  <si>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</si>
  <si>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</si>
  <si>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</si>
  <si>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</si>
  <si>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</si>
  <si>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</si>
  <si>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</si>
  <si>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</si>
  <si>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</si>
  <si>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</si>
  <si>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</si>
  <si>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</si>
  <si>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</si>
  <si>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</si>
  <si>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</si>
  <si>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</si>
  <si>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</si>
  <si>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</si>
  <si>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</si>
  <si>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</si>
  <si>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</si>
  <si>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</si>
  <si>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</si>
  <si>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</si>
  <si>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</si>
  <si>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</si>
  <si>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</si>
  <si>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</si>
  <si>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</si>
  <si>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</si>
  <si>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</si>
  <si>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</si>
  <si>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</si>
  <si>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</si>
  <si>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</si>
  <si>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</si>
  <si>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</si>
  <si>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</si>
  <si>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</si>
  <si>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</si>
  <si>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</si>
  <si>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</si>
  <si>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</si>
  <si>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</si>
  <si>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</si>
  <si>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</si>
  <si>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</si>
  <si>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</si>
  <si>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</si>
  <si>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</si>
  <si>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</si>
  <si>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</si>
  <si>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</si>
  <si>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</si>
  <si>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</si>
  <si>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</si>
  <si>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</si>
  <si>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</si>
  <si>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</si>
  <si>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</si>
  <si>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</si>
  <si>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</si>
  <si>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</si>
  <si>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</si>
  <si>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</si>
  <si>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</si>
  <si>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</si>
  <si>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</si>
  <si>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</si>
  <si>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</si>
  <si>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</si>
  <si>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</si>
  <si>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</si>
  <si>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</si>
  <si>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</si>
  <si>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</si>
  <si>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</si>
  <si>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</si>
  <si>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</si>
  <si>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</si>
  <si>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</si>
  <si>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</si>
  <si>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</si>
  <si>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</si>
  <si>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</si>
  <si>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</si>
  <si>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</si>
  <si>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</si>
  <si>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</si>
  <si>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</si>
  <si>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</si>
  <si>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</si>
  <si>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</si>
  <si>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</si>
  <si>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</si>
  <si>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</si>
  <si>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</si>
  <si>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</si>
  <si>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</si>
  <si>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</si>
  <si>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</si>
  <si>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</si>
  <si>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</si>
  <si>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</si>
  <si>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</si>
  <si>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</si>
  <si>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</si>
  <si>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</si>
  <si>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</si>
  <si>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</si>
  <si>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</si>
  <si>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</si>
  <si>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</si>
  <si>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</si>
  <si>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</si>
  <si>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</si>
  <si>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</si>
  <si>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</si>
  <si>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</si>
  <si>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</si>
  <si>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</si>
  <si>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</si>
  <si>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</si>
  <si>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</si>
  <si>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</si>
  <si>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</si>
  <si>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</si>
  <si>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</si>
  <si>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</si>
  <si>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</si>
  <si>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</si>
  <si>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</si>
  <si>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</si>
  <si>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</si>
  <si>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</si>
  <si>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</si>
  <si>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</si>
  <si>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</si>
  <si>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</si>
  <si>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</si>
  <si>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</si>
  <si>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</si>
  <si>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</si>
  <si>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</si>
  <si>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</si>
  <si>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</si>
  <si>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</si>
  <si>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</si>
  <si>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</si>
  <si>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</si>
  <si>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</si>
  <si>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</si>
  <si>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</si>
  <si>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</si>
  <si>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</si>
  <si>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</si>
  <si>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</si>
  <si>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</si>
  <si>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</si>
  <si>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</si>
  <si>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</si>
  <si>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</si>
  <si>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</si>
  <si>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</si>
  <si>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</si>
  <si>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</si>
  <si>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</si>
  <si>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</si>
  <si>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</si>
  <si>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</si>
  <si>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</si>
  <si>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</si>
  <si>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</si>
  <si>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</si>
  <si>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</si>
  <si>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SISTEMA DIF MUNICIPAL DR MORA, 2025</t>
  </si>
  <si>
    <t>DEL 01 DE ENERO DEL 2025 AL 31 DE DICIEMBRE DEL 2025</t>
  </si>
  <si>
    <t>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</si>
</sst>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2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tabSelected="1" zoomScale="90" zoomScaleNormal="90" workbookViewId="3">
      <selection activeCell="D8" sqref="D8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 t="s">
        <v>589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58" t="s">
        <v>55</v>
      </c>
      <c r="B45" s="158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88" workbookViewId="3">
      <selection activeCell="C224" sqref="C224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59" t="str">
        <f>ESF!A1</f>
        <v>SISTEMA DIF MUNICIPAL DR MORA, 2025</v>
      </c>
      <c r="B1" s="159"/>
      <c r="C1" s="159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59" t="s">
        <v>189</v>
      </c>
      <c r="B2" s="159"/>
      <c r="C2" s="159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59" t="str">
        <f>ESF!A3</f>
        <v>DEL 01 DE ENERO DEL 2025 AL 31 DE DICIEMBRE DEL 2025</v>
      </c>
      <c r="B3" s="159"/>
      <c r="C3" s="159"/>
      <c r="D3" s="127" t="s">
        <v>3</v>
      </c>
      <c r="E3" s="20" t="str">
        <f>'Notas a los Edos Financieros'!D3</f>
        <v>Cuenta Pública</v>
      </c>
    </row>
    <row r="4" spans="1:7" s="12" customFormat="1" ht="11.25" customHeight="1" x14ac:dyDescent="0.25">
      <c r="A4" s="159" t="s">
        <v>4</v>
      </c>
      <c r="B4" s="159"/>
      <c r="C4" s="159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8013298.3499999996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709963.02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6267.52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6267.52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703695.5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703695.5</v>
      </c>
      <c r="D51" s="125">
        <f t="shared" si="4"/>
        <v>1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3.75" x14ac:dyDescent="0.2">
      <c r="A57" s="118">
        <v>4200</v>
      </c>
      <c r="B57" s="122" t="s">
        <v>234</v>
      </c>
      <c r="C57" s="117">
        <v>0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7303335.3300000001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>
        <f>IFERROR(C65/$C$64,"")</f>
        <v>0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7826372.3600000003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7406139.3300000001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5657604.1900000004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3911090.94</v>
      </c>
      <c r="D97" s="125">
        <f t="shared" ref="D97:D102" si="8">IFERROR(C97/$C$96,"")</f>
        <v>0.69129808460496056</v>
      </c>
      <c r="E97" s="43"/>
    </row>
    <row r="98" spans="1:5" x14ac:dyDescent="0.2">
      <c r="A98" s="45">
        <v>5112</v>
      </c>
      <c r="B98" s="43" t="s">
        <v>268</v>
      </c>
      <c r="C98" s="46">
        <v>136037.07999999999</v>
      </c>
      <c r="D98" s="125">
        <f t="shared" si="8"/>
        <v>2.4044997746652187E-2</v>
      </c>
      <c r="E98" s="43"/>
    </row>
    <row r="99" spans="1:5" x14ac:dyDescent="0.2">
      <c r="A99" s="45">
        <v>5113</v>
      </c>
      <c r="B99" s="43" t="s">
        <v>269</v>
      </c>
      <c r="C99" s="46">
        <v>833548.24</v>
      </c>
      <c r="D99" s="125">
        <f t="shared" si="8"/>
        <v>0.1473323710897492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776927.93</v>
      </c>
      <c r="D101" s="125">
        <f t="shared" si="8"/>
        <v>0.13732454655863793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829754.06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77639.89</v>
      </c>
      <c r="D104" s="125">
        <f t="shared" ref="D104:D112" si="9">IFERROR(C104/$C$103,"")</f>
        <v>9.3569762105171247E-2</v>
      </c>
      <c r="E104" s="43"/>
    </row>
    <row r="105" spans="1:5" x14ac:dyDescent="0.2">
      <c r="A105" s="45">
        <v>5122</v>
      </c>
      <c r="B105" s="43" t="s">
        <v>275</v>
      </c>
      <c r="C105" s="46">
        <v>294669.46999999997</v>
      </c>
      <c r="D105" s="125">
        <f t="shared" si="9"/>
        <v>0.35512868716785784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7259.25</v>
      </c>
      <c r="D107" s="125">
        <f t="shared" si="9"/>
        <v>8.748676686197835E-3</v>
      </c>
      <c r="E107" s="43"/>
    </row>
    <row r="108" spans="1:5" x14ac:dyDescent="0.2">
      <c r="A108" s="45">
        <v>5125</v>
      </c>
      <c r="B108" s="43" t="s">
        <v>278</v>
      </c>
      <c r="C108" s="46">
        <v>202122.52</v>
      </c>
      <c r="D108" s="125">
        <f t="shared" si="9"/>
        <v>0.24359328835341881</v>
      </c>
      <c r="E108" s="43"/>
    </row>
    <row r="109" spans="1:5" x14ac:dyDescent="0.2">
      <c r="A109" s="45">
        <v>5126</v>
      </c>
      <c r="B109" s="43" t="s">
        <v>279</v>
      </c>
      <c r="C109" s="46">
        <v>230071.13</v>
      </c>
      <c r="D109" s="125">
        <f t="shared" si="9"/>
        <v>0.27727629317053293</v>
      </c>
      <c r="E109" s="43"/>
    </row>
    <row r="110" spans="1:5" x14ac:dyDescent="0.2">
      <c r="A110" s="45">
        <v>5127</v>
      </c>
      <c r="B110" s="43" t="s">
        <v>280</v>
      </c>
      <c r="C110" s="46">
        <v>7831.93</v>
      </c>
      <c r="D110" s="125">
        <f t="shared" si="9"/>
        <v>9.438857099415698E-3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10159.870000000001</v>
      </c>
      <c r="D112" s="125">
        <f t="shared" si="9"/>
        <v>1.224443541740549E-2</v>
      </c>
      <c r="E112" s="43"/>
    </row>
    <row r="113" spans="1:5" x14ac:dyDescent="0.2">
      <c r="A113" s="116">
        <v>5130</v>
      </c>
      <c r="B113" s="119" t="s">
        <v>283</v>
      </c>
      <c r="C113" s="117">
        <v>918781.08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119065.82</v>
      </c>
      <c r="D114" s="125">
        <f t="shared" ref="D114:D122" si="10">IFERROR(C114/$C$113,"")</f>
        <v>0.12959106645948784</v>
      </c>
      <c r="E114" s="43"/>
    </row>
    <row r="115" spans="1:5" x14ac:dyDescent="0.2">
      <c r="A115" s="45">
        <v>5132</v>
      </c>
      <c r="B115" s="43" t="s">
        <v>285</v>
      </c>
      <c r="C115" s="46">
        <v>14400</v>
      </c>
      <c r="D115" s="125">
        <f t="shared" si="10"/>
        <v>1.5672939194612063E-2</v>
      </c>
      <c r="E115" s="43"/>
    </row>
    <row r="116" spans="1:5" x14ac:dyDescent="0.2">
      <c r="A116" s="45">
        <v>5133</v>
      </c>
      <c r="B116" s="43" t="s">
        <v>286</v>
      </c>
      <c r="C116" s="46">
        <v>52196.28</v>
      </c>
      <c r="D116" s="125">
        <f t="shared" si="10"/>
        <v>5.6810355737843446E-2</v>
      </c>
      <c r="E116" s="43"/>
    </row>
    <row r="117" spans="1:5" x14ac:dyDescent="0.2">
      <c r="A117" s="45">
        <v>5134</v>
      </c>
      <c r="B117" s="43" t="s">
        <v>287</v>
      </c>
      <c r="C117" s="46">
        <v>49868.18</v>
      </c>
      <c r="D117" s="125">
        <f t="shared" si="10"/>
        <v>5.4276455061525647E-2</v>
      </c>
      <c r="E117" s="43"/>
    </row>
    <row r="118" spans="1:5" x14ac:dyDescent="0.2">
      <c r="A118" s="45">
        <v>5135</v>
      </c>
      <c r="B118" s="43" t="s">
        <v>288</v>
      </c>
      <c r="C118" s="46">
        <v>177032.41</v>
      </c>
      <c r="D118" s="125">
        <f t="shared" si="10"/>
        <v>0.19268181926428002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19920.009999999998</v>
      </c>
      <c r="D120" s="125">
        <f t="shared" si="10"/>
        <v>2.1680910103198902E-2</v>
      </c>
      <c r="E120" s="43"/>
    </row>
    <row r="121" spans="1:5" x14ac:dyDescent="0.2">
      <c r="A121" s="45">
        <v>5138</v>
      </c>
      <c r="B121" s="43" t="s">
        <v>291</v>
      </c>
      <c r="C121" s="46">
        <v>317585.38</v>
      </c>
      <c r="D121" s="125">
        <f t="shared" si="10"/>
        <v>0.34565946873873371</v>
      </c>
      <c r="E121" s="43"/>
    </row>
    <row r="122" spans="1:5" x14ac:dyDescent="0.2">
      <c r="A122" s="45">
        <v>5139</v>
      </c>
      <c r="B122" s="43" t="s">
        <v>292</v>
      </c>
      <c r="C122" s="46">
        <v>168713</v>
      </c>
      <c r="D122" s="125">
        <f t="shared" si="10"/>
        <v>0.18362698544031839</v>
      </c>
      <c r="E122" s="43"/>
    </row>
    <row r="123" spans="1:5" x14ac:dyDescent="0.2">
      <c r="A123" s="116">
        <v>5200</v>
      </c>
      <c r="B123" s="120" t="s">
        <v>293</v>
      </c>
      <c r="C123" s="117">
        <v>143000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143000</v>
      </c>
      <c r="D147" s="125">
        <f t="shared" ref="D147:D152" si="11">IFERROR(C147/$C$147,"")</f>
        <v>1</v>
      </c>
      <c r="E147" s="43"/>
    </row>
    <row r="148" spans="1:5" x14ac:dyDescent="0.2">
      <c r="A148" s="45">
        <v>5281</v>
      </c>
      <c r="B148" s="43" t="s">
        <v>316</v>
      </c>
      <c r="C148" s="46">
        <v>143000</v>
      </c>
      <c r="D148" s="125">
        <f t="shared" si="11"/>
        <v>1</v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>
        <f t="shared" si="11"/>
        <v>0</v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>
        <f t="shared" si="11"/>
        <v>0</v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>
        <f t="shared" si="11"/>
        <v>0</v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>
        <f t="shared" si="11"/>
        <v>0</v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277233.03000000003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277233.03000000003</v>
      </c>
      <c r="D165" s="125">
        <f>IFERROR(C165/$C$163,"")</f>
        <v>1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97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0" t="str">
        <f>'Notas a los Edos Financieros'!A1</f>
        <v>SISTEMA DIF MUNICIPAL DR MORA, 2025</v>
      </c>
      <c r="B1" s="161"/>
      <c r="C1" s="161"/>
      <c r="D1" s="161"/>
      <c r="E1" s="161"/>
      <c r="F1" s="161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0" t="s">
        <v>56</v>
      </c>
      <c r="B2" s="161"/>
      <c r="C2" s="161"/>
      <c r="D2" s="161"/>
      <c r="E2" s="161"/>
      <c r="F2" s="161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0" t="str">
        <f>'Notas a los Edos Financieros'!A3</f>
        <v>DEL 01 DE ENERO DEL 2025 AL 31 DE DICIEMBRE DEL 2025</v>
      </c>
      <c r="B3" s="161"/>
      <c r="C3" s="161"/>
      <c r="D3" s="161"/>
      <c r="E3" s="161"/>
      <c r="F3" s="161"/>
      <c r="G3" s="11" t="s">
        <v>3</v>
      </c>
      <c r="H3" s="20" t="str">
        <f>'Notas a los Edos Financieros'!D3</f>
        <v>Cuenta Pública</v>
      </c>
    </row>
    <row r="4" spans="1:8" s="12" customFormat="1" ht="11.25" customHeight="1" x14ac:dyDescent="0.25">
      <c r="A4" s="159" t="s">
        <v>4</v>
      </c>
      <c r="B4" s="159"/>
      <c r="C4" s="159"/>
      <c r="D4" s="159"/>
      <c r="E4" s="159"/>
      <c r="F4" s="159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271.20999999999998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294.04000000000002</v>
      </c>
      <c r="D21" s="19">
        <v>294.04000000000002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511131.3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121621.34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56610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286600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46299.96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160222.04999999999</v>
      </c>
      <c r="D110" s="19">
        <v>160222.04999999999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1453.93</v>
      </c>
      <c r="D111" s="19">
        <v>1453.93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36478.42</v>
      </c>
      <c r="D112" s="19">
        <v>36478.42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82987.11</v>
      </c>
      <c r="D117" s="19">
        <v>82987.11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39302.589999999997</v>
      </c>
      <c r="D119" s="19">
        <v>39302.589999999997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ht="11.25" customHeight="1" x14ac:dyDescent="0.2">
      <c r="A2" s="162" t="s">
        <v>376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2" t="str">
        <f>ESF!A3</f>
        <v>DEL 01 DE ENERO DEL 2025 AL 31 DE DICIEMBRE DEL 2025</v>
      </c>
      <c r="B3" s="162"/>
      <c r="C3" s="162"/>
      <c r="D3" s="22" t="s">
        <v>3</v>
      </c>
      <c r="E3" s="23" t="str">
        <f>'Notas a los Edos Financieros'!D3</f>
        <v>Cuenta Pública</v>
      </c>
    </row>
    <row r="4" spans="1:5" ht="11.25" customHeight="1" x14ac:dyDescent="0.2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186925.99</v>
      </c>
    </row>
    <row r="16" spans="1:5" x14ac:dyDescent="0.2">
      <c r="A16" s="28">
        <v>3220</v>
      </c>
      <c r="B16" s="24" t="s">
        <v>383</v>
      </c>
      <c r="C16" s="29">
        <v>1102289.32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15" zoomScaleNormal="100" workbookViewId="3">
      <selection activeCell="E2" sqref="E2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2" t="s">
        <v>396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2" t="str">
        <f>ESF!A3</f>
        <v>DEL 01 DE ENERO DEL 2025 AL 31 DE DICIEMBRE DEL 2025</v>
      </c>
      <c r="B3" s="162"/>
      <c r="C3" s="162"/>
      <c r="D3" s="22" t="s">
        <v>3</v>
      </c>
      <c r="E3" s="23" t="str">
        <f>'Notas a los Edos Financieros'!D3</f>
        <v>Cuenta Pública</v>
      </c>
    </row>
    <row r="4" spans="1:5" s="30" customFormat="1" ht="11.25" customHeight="1" x14ac:dyDescent="0.25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937740.81</v>
      </c>
      <c r="D10" s="29">
        <v>1043045.21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937740.81</v>
      </c>
      <c r="D16" s="89">
        <f>SUM(D9:D15)</f>
        <v>1043045.21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511131.3</v>
      </c>
      <c r="D29" s="89">
        <f>SUM(D30:D37)</f>
        <v>306971</v>
      </c>
    </row>
    <row r="30" spans="1:4" x14ac:dyDescent="0.2">
      <c r="A30" s="28">
        <v>1241</v>
      </c>
      <c r="B30" s="24" t="s">
        <v>118</v>
      </c>
      <c r="C30" s="29">
        <v>121621.34</v>
      </c>
      <c r="D30" s="29">
        <v>20371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56610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286600</v>
      </c>
      <c r="D33" s="29">
        <v>286600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46299.96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511131.3</v>
      </c>
      <c r="D44" s="89">
        <f>D21+D29+D38</f>
        <v>306971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186925.99</v>
      </c>
      <c r="D48" s="89">
        <v>487685.14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4">
        <v>4150</v>
      </c>
      <c r="B136" s="156" t="s">
        <v>215</v>
      </c>
      <c r="C136" s="155">
        <f>C137</f>
        <v>0</v>
      </c>
      <c r="D136" s="155">
        <f>D137</f>
        <v>0</v>
      </c>
      <c r="F136"/>
    </row>
    <row r="137" spans="1:6" ht="10.5" customHeight="1" x14ac:dyDescent="0.25">
      <c r="A137" s="151">
        <v>4151</v>
      </c>
      <c r="B137" s="153" t="s">
        <v>586</v>
      </c>
      <c r="C137" s="152">
        <v>0</v>
      </c>
      <c r="D137" s="152">
        <v>0</v>
      </c>
      <c r="F137"/>
    </row>
    <row r="138" spans="1:6" ht="12" customHeight="1" x14ac:dyDescent="0.25">
      <c r="A138" s="151"/>
      <c r="B138" s="157" t="s">
        <v>429</v>
      </c>
      <c r="C138" s="155">
        <f>C48+C49-C101</f>
        <v>186925.99</v>
      </c>
      <c r="D138" s="155">
        <f>D48+D49-D101</f>
        <v>487685.14</v>
      </c>
      <c r="F138"/>
    </row>
    <row r="139" spans="1:6" x14ac:dyDescent="0.2">
      <c r="A139" s="150"/>
      <c r="B139" s="150"/>
      <c r="C139" s="150"/>
      <c r="D139" s="150"/>
    </row>
    <row r="140" spans="1:6" x14ac:dyDescent="0.2">
      <c r="A140" s="150"/>
      <c r="B140" s="150" t="s">
        <v>55</v>
      </c>
      <c r="C140" s="150"/>
      <c r="D140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3" t="str">
        <f>ESF!A1</f>
        <v>SISTEMA DIF MUNICIPAL DR MORA, 2025</v>
      </c>
      <c r="B1" s="164"/>
      <c r="C1" s="165"/>
    </row>
    <row r="2" spans="1:5" s="31" customFormat="1" ht="11.25" customHeight="1" x14ac:dyDescent="0.25">
      <c r="A2" s="166" t="s">
        <v>430</v>
      </c>
      <c r="B2" s="167"/>
      <c r="C2" s="168"/>
    </row>
    <row r="3" spans="1:5" s="31" customFormat="1" ht="11.25" customHeight="1" x14ac:dyDescent="0.25">
      <c r="A3" s="166" t="str">
        <f>ESF!A3</f>
        <v>DEL 01 DE ENERO DEL 2025 AL 31 DE DICIEMBRE DEL 2025</v>
      </c>
      <c r="B3" s="167"/>
      <c r="C3" s="168"/>
    </row>
    <row r="4" spans="1:5" s="31" customFormat="1" x14ac:dyDescent="0.25">
      <c r="A4" s="169" t="s">
        <v>431</v>
      </c>
      <c r="B4" s="170"/>
      <c r="C4" s="171"/>
    </row>
    <row r="5" spans="1:5" s="33" customFormat="1" x14ac:dyDescent="0.2">
      <c r="A5" s="172" t="s">
        <v>479</v>
      </c>
      <c r="B5" s="172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8013298.3499999996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8013298.3499999996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3" t="str">
        <f>ESF!A1</f>
        <v>SISTEMA DIF MUNICIPAL DR MORA, 2025</v>
      </c>
      <c r="B1" s="174"/>
      <c r="C1" s="175"/>
    </row>
    <row r="2" spans="1:5" s="34" customFormat="1" ht="11.25" customHeight="1" x14ac:dyDescent="0.25">
      <c r="A2" s="176" t="s">
        <v>445</v>
      </c>
      <c r="B2" s="177"/>
      <c r="C2" s="178"/>
    </row>
    <row r="3" spans="1:5" s="34" customFormat="1" ht="11.25" customHeight="1" x14ac:dyDescent="0.25">
      <c r="A3" s="176" t="str">
        <f>ESF!A3</f>
        <v>DEL 01 DE ENERO DEL 2025 AL 31 DE DICIEMBRE DEL 2025</v>
      </c>
      <c r="B3" s="177"/>
      <c r="C3" s="178"/>
    </row>
    <row r="4" spans="1:5" x14ac:dyDescent="0.2">
      <c r="A4" s="169" t="s">
        <v>431</v>
      </c>
      <c r="B4" s="170"/>
      <c r="C4" s="171"/>
    </row>
    <row r="5" spans="1:5" ht="11.25" customHeight="1" x14ac:dyDescent="0.2">
      <c r="A5" s="172" t="s">
        <v>479</v>
      </c>
      <c r="B5" s="172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8133343.3600000003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306971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20371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286600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7826372.3600000003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workbookViewId="3">
      <selection sqref="A1:F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2" t="str">
        <f>'Notas a los Edos Financieros'!A1</f>
        <v>SISTEMA DIF MUNICIPAL DR MORA, 2025</v>
      </c>
      <c r="B1" s="181"/>
      <c r="C1" s="181"/>
      <c r="D1" s="181"/>
      <c r="E1" s="181"/>
      <c r="F1" s="181"/>
      <c r="G1" s="22" t="s">
        <v>0</v>
      </c>
      <c r="H1" s="23">
        <f>'Notas a los Edos Financieros'!D1</f>
        <v>2025</v>
      </c>
    </row>
    <row r="2" spans="1:10" ht="11.25" customHeight="1" x14ac:dyDescent="0.2">
      <c r="A2" s="162" t="s">
        <v>478</v>
      </c>
      <c r="B2" s="181"/>
      <c r="C2" s="181"/>
      <c r="D2" s="181"/>
      <c r="E2" s="181"/>
      <c r="F2" s="181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2" t="str">
        <f>'Notas a los Edos Financieros'!A3</f>
        <v>DEL 01 DE ENERO DEL 2025 AL 31 DE DICIEMBRE DEL 2025</v>
      </c>
      <c r="B3" s="181"/>
      <c r="C3" s="181"/>
      <c r="D3" s="181"/>
      <c r="E3" s="181"/>
      <c r="F3" s="181"/>
      <c r="G3" s="22" t="s">
        <v>3</v>
      </c>
      <c r="H3" s="23" t="str">
        <f>'Notas a los Edos Financieros'!D3</f>
        <v>Cuenta Pública</v>
      </c>
    </row>
    <row r="4" spans="1:10" ht="11.25" customHeight="1" x14ac:dyDescent="0.2">
      <c r="A4" s="162" t="s">
        <v>4</v>
      </c>
      <c r="B4" s="162"/>
      <c r="C4" s="162"/>
      <c r="D4" s="162"/>
      <c r="E4" s="162"/>
      <c r="F4" s="162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79" t="s">
        <v>547</v>
      </c>
      <c r="C39" s="180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6362100</v>
      </c>
    </row>
    <row r="42" spans="1:6" x14ac:dyDescent="0.2">
      <c r="A42" s="24">
        <v>8120</v>
      </c>
      <c r="B42" s="135" t="s">
        <v>515</v>
      </c>
      <c r="C42" s="148">
        <v>663747.92000000004</v>
      </c>
    </row>
    <row r="43" spans="1:6" x14ac:dyDescent="0.2">
      <c r="A43" s="24">
        <v>8130</v>
      </c>
      <c r="B43" s="135" t="s">
        <v>516</v>
      </c>
      <c r="C43" s="148">
        <v>2314946.27</v>
      </c>
    </row>
    <row r="44" spans="1:6" x14ac:dyDescent="0.2">
      <c r="A44" s="24">
        <v>8140</v>
      </c>
      <c r="B44" s="135" t="s">
        <v>517</v>
      </c>
      <c r="C44" s="148">
        <v>8013298.3499999996</v>
      </c>
    </row>
    <row r="45" spans="1:6" ht="12" thickBot="1" x14ac:dyDescent="0.25">
      <c r="A45" s="24">
        <v>8150</v>
      </c>
      <c r="B45" s="136" t="s">
        <v>518</v>
      </c>
      <c r="C45" s="149">
        <v>8013298.3499999996</v>
      </c>
    </row>
    <row r="47" spans="1:6" ht="12" thickBot="1" x14ac:dyDescent="0.25"/>
    <row r="48" spans="1:6" ht="12" x14ac:dyDescent="0.2">
      <c r="B48" s="179" t="s">
        <v>548</v>
      </c>
      <c r="C48" s="180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6362100</v>
      </c>
    </row>
    <row r="51" spans="1:3" x14ac:dyDescent="0.2">
      <c r="A51" s="24">
        <v>8220</v>
      </c>
      <c r="B51" s="135" t="s">
        <v>520</v>
      </c>
      <c r="C51" s="137">
        <v>411585.83</v>
      </c>
    </row>
    <row r="52" spans="1:3" x14ac:dyDescent="0.2">
      <c r="A52" s="24">
        <v>8230</v>
      </c>
      <c r="B52" s="135" t="s">
        <v>521</v>
      </c>
      <c r="C52" s="137">
        <v>2314946.27</v>
      </c>
    </row>
    <row r="53" spans="1:3" x14ac:dyDescent="0.2">
      <c r="A53" s="24">
        <v>8240</v>
      </c>
      <c r="B53" s="135" t="s">
        <v>522</v>
      </c>
      <c r="C53" s="137">
        <v>132117.07999999999</v>
      </c>
    </row>
    <row r="54" spans="1:3" x14ac:dyDescent="0.2">
      <c r="A54" s="24">
        <v>8250</v>
      </c>
      <c r="B54" s="135" t="s">
        <v>523</v>
      </c>
      <c r="C54" s="137">
        <v>8133343.3600000003</v>
      </c>
    </row>
    <row r="55" spans="1:3" x14ac:dyDescent="0.2">
      <c r="A55" s="24">
        <v>8260</v>
      </c>
      <c r="B55" s="135" t="s">
        <v>524</v>
      </c>
      <c r="C55" s="137">
        <v>8133343.3600000003</v>
      </c>
    </row>
    <row r="56" spans="1:3" ht="12" thickBot="1" x14ac:dyDescent="0.25">
      <c r="A56" s="24">
        <v>8270</v>
      </c>
      <c r="B56" s="136" t="s">
        <v>525</v>
      </c>
      <c r="C56" s="138">
        <v>8133343.3600000003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2012-12-11T20:36:24Z</dcterms:created>
  <dcterms:modified xsi:type="dcterms:W3CDTF">2026-01-26T18:33:03Z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