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5E9A93F4-776B-486E-8632-684309115320}" xr6:coauthVersionLast="47" xr6:coauthVersionMax="47" xr10:uidLastSave="{00000000-0000-0000-0000-000000000000}"/>
  <bookViews>
    <workbookView visibility="hidden" xWindow="-120" yWindow="-120" windowWidth="29040" windowHeight="15720" firstSheet="7" activeTab="7" xr2:uid="{00000000-000D-0000-FFFF-FFFF00000000}"/>
    <workbookView visibility="hidden" xWindow="-120" yWindow="-120" windowWidth="29040" windowHeight="15720" firstSheet="7" activeTab="7" xr2:uid="{00000000-000D-0000-FFFF-FFFF01000000}"/>
    <workbookView visibility="hidden" xWindow="-120" yWindow="-120" windowWidth="29040" windowHeight="15720" xr2:uid="{00000000-000D-0000-FFFF-FFFF02000000}"/>
    <workbookView xWindow="-120" yWindow="-120" windowWidth="29040" windowHeight="15720" activeTab="7" xr2:uid="{00000000-000D-0000-FFFF-FFFF03000000}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38" i="62" l="1"/>
  <c r="C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<sst xmlns="http://schemas.openxmlformats.org/spreadsheetml/2006/main" count="832" uniqueCount="589">
  <si>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</si>
  <si>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</si>
  <si>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</si>
  <si>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</si>
  <si>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</si>
  <si>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</si>
  <si>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</si>
  <si>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</si>
  <si>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</si>
  <si>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</si>
  <si>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</si>
  <si>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</si>
  <si>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</si>
  <si>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</si>
  <si>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</si>
  <si>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</si>
  <si>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</si>
  <si>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</si>
  <si>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</si>
  <si>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</si>
  <si>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</si>
  <si>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</si>
  <si>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</si>
  <si>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</si>
  <si>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</si>
  <si>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</si>
  <si>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</si>
  <si>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</si>
  <si>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</si>
  <si>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</si>
  <si>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</si>
  <si>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</si>
  <si>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</si>
  <si>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</si>
  <si>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</si>
  <si>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</si>
  <si>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</si>
  <si>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</si>
  <si>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</si>
  <si>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</si>
  <si>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</si>
  <si>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</si>
  <si>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</si>
  <si>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</si>
  <si>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</si>
  <si>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</si>
  <si>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</si>
  <si>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</si>
  <si>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</si>
  <si>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</si>
  <si>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</si>
  <si>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</si>
  <si>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</si>
  <si>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</si>
  <si>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</si>
  <si>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</si>
  <si>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</si>
  <si>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</si>
  <si>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</si>
  <si>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</si>
  <si>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</si>
  <si>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</si>
  <si>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</si>
  <si>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</si>
  <si>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</si>
  <si>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</si>
  <si>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</si>
  <si>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</si>
  <si>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</si>
  <si>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</si>
  <si>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</si>
  <si>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</si>
  <si>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</si>
  <si>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</si>
  <si>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</si>
  <si>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</si>
  <si>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</si>
  <si>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</si>
  <si>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</si>
  <si>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</si>
  <si>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</si>
  <si>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</si>
  <si>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</si>
  <si>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</si>
  <si>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</si>
  <si>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</si>
  <si>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</si>
  <si>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</si>
  <si>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</si>
  <si>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</si>
  <si>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</si>
  <si>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</si>
  <si>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</si>
  <si>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</si>
  <si>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</si>
  <si>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</si>
  <si>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</si>
  <si>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</si>
  <si>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</si>
  <si>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</si>
  <si>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</si>
  <si>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</si>
  <si>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</si>
  <si>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</si>
  <si>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</si>
  <si>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</si>
  <si>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</si>
  <si>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</si>
  <si>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</si>
  <si>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</si>
  <si>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</si>
  <si>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</si>
  <si>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</si>
  <si>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</si>
  <si>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</si>
  <si>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</si>
  <si>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</si>
  <si>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</si>
  <si>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</si>
  <si>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</si>
  <si>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</si>
  <si>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</si>
  <si>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</si>
  <si>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</si>
  <si>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</si>
  <si>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</si>
  <si>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</si>
  <si>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</si>
  <si>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</si>
  <si>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</si>
  <si>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</si>
  <si>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</si>
  <si>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</si>
  <si>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</si>
  <si>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</si>
  <si>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</si>
  <si>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</si>
  <si>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</si>
  <si>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</si>
  <si>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</si>
  <si>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</si>
  <si>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</si>
  <si>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</si>
  <si>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</si>
  <si>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</si>
  <si>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</si>
  <si>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</si>
  <si>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</si>
  <si>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</si>
  <si>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</si>
  <si>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</si>
  <si>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</si>
  <si>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</si>
  <si>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</si>
  <si>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</si>
  <si>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</si>
  <si>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</si>
  <si>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</si>
  <si>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</si>
  <si>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</si>
  <si>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</si>
  <si>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</si>
  <si>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</si>
  <si>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</si>
  <si>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</si>
  <si>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</si>
  <si>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</si>
  <si>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</si>
  <si>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</si>
  <si>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</si>
  <si>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</si>
  <si>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</si>
  <si>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</si>
  <si>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</si>
  <si>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</si>
  <si>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</si>
  <si>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</si>
  <si>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</si>
  <si>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</si>
  <si>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</si>
  <si>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</si>
  <si>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</si>
  <si>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</si>
  <si>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</si>
  <si>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</si>
  <si>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</si>
  <si>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</si>
  <si>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</si>
  <si>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</si>
  <si>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</si>
  <si>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</si>
  <si>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</si>
  <si>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</si>
  <si>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</si>
  <si>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</si>
  <si>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</si>
  <si>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</si>
  <si>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</si>
  <si>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</si>
  <si>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</si>
  <si>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</si>
  <si>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</si>
  <si>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</si>
  <si>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</si>
  <si>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</si>
  <si>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</si>
  <si>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</si>
  <si>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</si>
  <si>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</si>
  <si>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</si>
  <si>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</si>
  <si>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</si>
  <si>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</si>
  <si>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</si>
  <si>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</si>
  <si>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</si>
  <si>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</si>
  <si>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</si>
  <si>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</si>
  <si>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</si>
  <si>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</si>
  <si>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</si>
  <si>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</si>
  <si>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</si>
  <si>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</si>
  <si>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</si>
  <si>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</si>
  <si>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</si>
  <si>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</si>
  <si>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</si>
  <si>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</si>
  <si>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</si>
  <si>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</si>
  <si>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</si>
  <si>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</si>
  <si>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</si>
  <si>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</si>
  <si>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</si>
  <si>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</si>
  <si>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</si>
  <si>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</si>
  <si>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</si>
  <si>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</si>
  <si>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</si>
  <si>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</si>
  <si>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</si>
  <si>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</si>
  <si>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</si>
  <si>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</si>
  <si>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</si>
  <si>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</si>
  <si>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</si>
  <si>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</si>
  <si>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</si>
  <si>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</si>
  <si>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</si>
  <si>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</si>
  <si>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</si>
  <si>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</si>
  <si>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</si>
  <si>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</si>
  <si>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</si>
  <si>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</si>
  <si>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</si>
  <si>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</si>
  <si>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</si>
  <si>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</si>
  <si>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</si>
  <si>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</si>
  <si>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</si>
  <si>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</si>
  <si>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</si>
  <si>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</si>
  <si>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</si>
  <si>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</si>
  <si>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</si>
  <si>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</si>
  <si>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</si>
  <si>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</si>
  <si>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</si>
  <si>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</si>
  <si>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</si>
  <si>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</si>
  <si>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</si>
  <si>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</si>
  <si>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</si>
  <si>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</si>
  <si>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</si>
  <si>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</si>
  <si>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</si>
  <si>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</si>
  <si>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</si>
  <si>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</si>
  <si>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</si>
  <si>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</si>
  <si>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</si>
  <si>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</si>
  <si>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</si>
  <si>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</si>
  <si>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</si>
  <si>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</si>
  <si>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</si>
  <si>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</si>
  <si>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</si>
  <si>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</si>
  <si>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</si>
  <si>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</si>
  <si>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</si>
  <si>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</si>
  <si>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</si>
  <si>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</si>
  <si>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</si>
  <si>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</si>
  <si>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</si>
  <si>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</si>
  <si>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</si>
  <si>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</si>
  <si>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</si>
  <si>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</si>
  <si>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</si>
  <si>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</si>
  <si>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</si>
  <si>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</si>
  <si>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</si>
  <si>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</si>
  <si>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</si>
  <si>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</si>
  <si>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</si>
  <si>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</si>
  <si>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</si>
  <si>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</si>
  <si>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</si>
  <si>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</si>
  <si>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</si>
  <si>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</si>
  <si>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</si>
  <si>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</si>
  <si>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</si>
  <si>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</si>
  <si>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</si>
  <si>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</si>
  <si>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</si>
  <si>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</si>
  <si>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</si>
  <si>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</si>
  <si>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</si>
  <si>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</si>
  <si>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</si>
  <si>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</si>
  <si>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</si>
  <si>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</si>
  <si>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</si>
  <si>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</si>
  <si>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</si>
  <si>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</si>
  <si>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</si>
  <si>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</si>
  <si>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</si>
  <si>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</si>
  <si>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</si>
  <si>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</si>
  <si>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</si>
  <si>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</si>
  <si>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</si>
  <si>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</si>
  <si>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</si>
  <si>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</si>
  <si>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</si>
  <si>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</si>
  <si>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</si>
  <si>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</si>
  <si>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</si>
  <si>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</si>
  <si>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</si>
  <si>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</si>
  <si>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</si>
  <si>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</si>
  <si>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</si>
  <si>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</si>
  <si>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</si>
  <si>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</si>
  <si>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</si>
  <si>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</si>
  <si>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</si>
  <si>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</si>
  <si>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</si>
  <si>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</si>
  <si>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</si>
  <si>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</si>
  <si>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</si>
  <si>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</si>
  <si>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</si>
  <si>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</si>
  <si>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</si>
  <si>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</si>
  <si>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</si>
  <si>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</si>
  <si>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</si>
  <si>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</si>
  <si>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</si>
  <si>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</si>
  <si>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</si>
  <si>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</si>
  <si>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</si>
  <si>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</si>
  <si>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</si>
  <si>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</si>
  <si>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</si>
  <si>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</si>
  <si>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</si>
  <si>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</si>
  <si>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</si>
  <si>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</si>
  <si>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</si>
  <si>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</si>
  <si>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</si>
  <si>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</si>
  <si>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</si>
  <si>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</si>
  <si>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</si>
  <si>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</si>
  <si>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</si>
  <si>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</si>
  <si>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</si>
  <si>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</si>
  <si>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</si>
  <si>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</si>
  <si>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</si>
  <si>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</si>
  <si>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</si>
  <si>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</si>
  <si>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</si>
  <si>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</si>
  <si>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</si>
  <si>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</si>
  <si>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</si>
  <si>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</si>
  <si>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</si>
  <si>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</si>
  <si>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</si>
  <si>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</si>
  <si>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</si>
  <si>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</si>
  <si>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</si>
  <si>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</si>
  <si>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</si>
  <si>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</si>
  <si>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</si>
  <si>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</si>
  <si>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</si>
  <si>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</si>
  <si>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</si>
  <si>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</si>
  <si>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</si>
  <si>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</si>
  <si>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</si>
  <si>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</si>
  <si>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</si>
  <si>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</si>
  <si>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</si>
  <si>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</si>
  <si>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</si>
  <si>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</si>
  <si>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</si>
  <si>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</si>
  <si>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</si>
  <si>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</si>
  <si>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</si>
  <si>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</si>
  <si>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</si>
  <si>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</si>
  <si>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</si>
  <si>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</si>
  <si>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</si>
  <si>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</si>
  <si>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</si>
  <si>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</si>
  <si>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</si>
  <si>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</si>
  <si>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</si>
  <si>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</si>
  <si>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</si>
  <si>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</si>
  <si>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</si>
  <si>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</si>
  <si>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</si>
  <si>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</si>
  <si>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</si>
  <si>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</si>
  <si>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</si>
  <si>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</si>
  <si>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</si>
  <si>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</si>
  <si>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</si>
  <si>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</si>
  <si>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</si>
  <si>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</si>
  <si>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</si>
  <si>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</si>
  <si>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</si>
  <si>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</si>
  <si>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</si>
  <si>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</si>
  <si>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</si>
  <si>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</si>
  <si>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</si>
  <si>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</si>
  <si>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</si>
  <si>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</si>
  <si>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</si>
  <si>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</si>
  <si>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</si>
  <si>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</si>
  <si>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</si>
  <si>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</si>
  <si>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</si>
  <si>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</si>
  <si>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</si>
  <si>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</si>
  <si>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</si>
  <si>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</si>
  <si>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</si>
  <si>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</si>
  <si>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</si>
  <si>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</si>
  <si>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</si>
  <si>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</si>
  <si>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</si>
  <si>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</si>
  <si>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</si>
  <si>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</si>
  <si>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</si>
  <si>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</si>
  <si>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</si>
  <si>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</si>
  <si>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</si>
  <si>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</si>
  <si>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</si>
  <si>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</si>
  <si>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</si>
  <si>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</si>
  <si>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</si>
  <si>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</si>
  <si>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</si>
  <si>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</si>
  <si>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</si>
  <si>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</si>
  <si>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</si>
  <si>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</si>
  <si>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</si>
  <si>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</si>
  <si>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</si>
  <si>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</si>
  <si>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</si>
  <si>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</si>
  <si>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</si>
  <si>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</si>
  <si>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</si>
  <si>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</si>
  <si>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</si>
  <si>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</si>
  <si>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</si>
  <si>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</si>
  <si>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</si>
  <si>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</si>
  <si>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</si>
  <si>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</si>
  <si>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</si>
  <si>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</si>
  <si>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</si>
  <si>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</si>
  <si>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</si>
  <si>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</si>
  <si>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</si>
  <si>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</si>
  <si>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</si>
  <si>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</si>
  <si>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</si>
  <si>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</si>
  <si>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</si>
  <si>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</si>
  <si>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</si>
  <si>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</si>
  <si>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</si>
  <si>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</si>
  <si>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</si>
  <si>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</si>
  <si>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CASA DE LA CULTURA DE XOCHIQUETZAL, 2025</t>
  </si>
  <si>
    <t>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</si>
</sst>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2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 xr:uid="{00000000-0005-0000-0000-000001000000}"/>
    <cellStyle name="Normal" xfId="0" builtinId="0"/>
    <cellStyle name="Normal 2" xfId="2" xr:uid="{00000000-0005-0000-0000-000003000000}"/>
    <cellStyle name="Normal 2 2" xfId="3" xr:uid="{00000000-0005-0000-0000-000004000000}"/>
    <cellStyle name="Normal 2 3" xfId="9" xr:uid="{00000000-0005-0000-0000-000005000000}"/>
    <cellStyle name="Normal 3" xfId="8" xr:uid="{00000000-0005-0000-0000-000006000000}"/>
    <cellStyle name="Normal 3 2" xfId="10" xr:uid="{00000000-0005-0000-0000-000007000000}"/>
    <cellStyle name="Normal 3 2 2" xfId="13" xr:uid="{00000000-0005-0000-0000-000008000000}"/>
    <cellStyle name="Normal 3 3" xfId="12" xr:uid="{00000000-0005-0000-0000-000009000000}"/>
    <cellStyle name="Normal 4" xfId="4" xr:uid="{00000000-0005-0000-0000-00000A000000}"/>
    <cellStyle name="Normal 5" xfId="5" xr:uid="{00000000-0005-0000-0000-00000B000000}"/>
    <cellStyle name="Normal 56" xfId="6" xr:uid="{00000000-0005-0000-0000-00000C000000}"/>
    <cellStyle name="Normal 6" xfId="14" xr:uid="{00000000-0005-0000-0000-00000D000000}"/>
    <cellStyle name="Porcentaje 2" xfId="7" xr:uid="{00000000-0005-0000-0000-00000E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2" sqref="D2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4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58" t="s">
        <v>55</v>
      </c>
      <c r="B45" s="158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 xr:uid="{00000000-0002-0000-0000-000000000000}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Cuenta Pública)." sqref="D3" xr:uid="{00000000-0002-0000-0000-000002000000}">
      <formula1>"1, 2, 3, 4, Cuenta Pública"</formula1>
    </dataValidation>
  </dataValidations>
  <hyperlinks>
    <hyperlink ref="A35:B35" location="Conciliacion_Ig!B6" display="Conciliacion_Ig" xr:uid="{00000000-0004-0000-0000-000000000000}"/>
    <hyperlink ref="A36:B36" location="Conciliacion_Eg!B5" display="Conciliacion_Eg" xr:uid="{00000000-0004-0000-0000-000001000000}"/>
    <hyperlink ref="B39" location="Memoria!A8" display="CONTABLES" xr:uid="{00000000-0004-0000-0000-000002000000}"/>
    <hyperlink ref="B40" location="Memoria!A36" display="PRESUPUESTARIAS" xr:uid="{00000000-0004-0000-0000-000003000000}"/>
    <hyperlink ref="B35" location="Conciliacion_Ig!B4" display="CONCILIACIÓN ENTRE LOS INGRESOS PRESUPUESTARIOS Y CONTABLES" xr:uid="{00000000-0004-0000-0000-000004000000}"/>
    <hyperlink ref="B36" location="Conciliacion_Eg!B4" display="CONCILIACIÓN ENTRE LOS EGRESOS PRESUPUESTARIOS Y LOS GASTOS CONTABLES" xr:uid="{00000000-0004-0000-0000-000005000000}"/>
    <hyperlink ref="A13" location="ESF!A12" display="ESF-02" xr:uid="{00000000-0004-0000-0000-000006000000}"/>
    <hyperlink ref="A15" location="ESF!A29" display="ESF-04" xr:uid="{00000000-0004-0000-0000-000007000000}"/>
    <hyperlink ref="A16" location="ESF!A38" display="ESF-05" xr:uid="{00000000-0004-0000-0000-000008000000}"/>
    <hyperlink ref="A17" location="ESF!A43" display="ESF-06" xr:uid="{00000000-0004-0000-0000-000009000000}"/>
    <hyperlink ref="A18" location="ESF!A47" display="ESF-07" xr:uid="{00000000-0004-0000-0000-00000A000000}"/>
    <hyperlink ref="A19" location="ESF!A53" display="ESF-08" xr:uid="{00000000-0004-0000-0000-00000B000000}"/>
    <hyperlink ref="A20" location="ESF!A76" display="ESF-09" xr:uid="{00000000-0004-0000-0000-00000C000000}"/>
    <hyperlink ref="A21" location="ESF!A92" display="ESF-10" xr:uid="{00000000-0004-0000-0000-00000D000000}"/>
    <hyperlink ref="A22" location="ESF!A98" display="ESF-11" xr:uid="{00000000-0004-0000-0000-00000E000000}"/>
    <hyperlink ref="A23" location="ESF!A109" display="ESF-12" xr:uid="{00000000-0004-0000-0000-00000F000000}"/>
    <hyperlink ref="A24" location="ESF!A126" display="ESF-13" xr:uid="{00000000-0004-0000-0000-000010000000}"/>
    <hyperlink ref="A25" location="ESF!A143" display="ESF-14" xr:uid="{00000000-0004-0000-0000-000011000000}"/>
    <hyperlink ref="A32" location="EFE!A45" display="EFE-03" xr:uid="{00000000-0004-0000-0000-000012000000}"/>
    <hyperlink ref="A10" location="ACT!A6" display="ACT-01" xr:uid="{00000000-0004-0000-0000-000013000000}"/>
    <hyperlink ref="A11" location="ACT!A91" display="ACT-03" xr:uid="{00000000-0004-0000-0000-000014000000}"/>
    <hyperlink ref="A26" location="ESF!A151" display="ESF-15" xr:uid="{00000000-0004-0000-0000-000015000000}"/>
    <hyperlink ref="A14" location="ESF!A17" display="ESF-03" xr:uid="{00000000-0004-0000-0000-000016000000}"/>
    <hyperlink ref="B41" location="Memoria!B38" display="INGRESOS" xr:uid="{00000000-0004-0000-0000-000017000000}"/>
    <hyperlink ref="B42" location="Memoria!B48" display="EGRESOS" xr:uid="{00000000-0004-0000-0000-000018000000}"/>
    <hyperlink ref="A12" location="ESF!A6" display="ESF-01" xr:uid="{00000000-0004-0000-0000-000019000000}"/>
    <hyperlink ref="A28" location="VHP!A6" display="VHP-01" xr:uid="{00000000-0004-0000-0000-00001A000000}"/>
    <hyperlink ref="A29" location="VHP!A12" display="VHP-02" xr:uid="{00000000-0004-0000-0000-00001B000000}"/>
    <hyperlink ref="A30" location="EFE!A6" display="EFE-01" xr:uid="{00000000-0004-0000-0000-00001C000000}"/>
    <hyperlink ref="A31" location="EFE!A18" display="EFE-02" xr:uid="{00000000-0004-0000-0000-00001D000000}"/>
    <hyperlink ref="A27" location="ESF!A156" display="ESF-16" xr:uid="{00000000-0004-0000-0000-00001E000000}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59" t="str">
        <f>ESF!A1</f>
        <v>CASA DE LA CULTURA DE XOCHIQUETZAL, 2025</v>
      </c>
      <c r="B1" s="159"/>
      <c r="C1" s="159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59" t="s">
        <v>189</v>
      </c>
      <c r="B2" s="159"/>
      <c r="C2" s="159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59" t="str">
        <f>ESF!A3</f>
        <v>DEL 01 DE ENERO DEL 2025 AL 31 DE DICIEMBRE DEL 2025</v>
      </c>
      <c r="B3" s="159"/>
      <c r="C3" s="159"/>
      <c r="D3" s="127" t="s">
        <v>3</v>
      </c>
      <c r="E3" s="20">
        <f>'Notas a los Edos Financieros'!D3</f>
        <v>4</v>
      </c>
    </row>
    <row r="4" spans="1:7" s="12" customFormat="1" ht="11.25" customHeight="1" x14ac:dyDescent="0.25">
      <c r="A4" s="159" t="s">
        <v>4</v>
      </c>
      <c r="B4" s="159"/>
      <c r="C4" s="159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1246642.1000000001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0.1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0.1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0.1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1246642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1246642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1143742</v>
      </c>
      <c r="D65" s="125">
        <f>IFERROR(C65/$C$64,"")</f>
        <v>0.91745825986931295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1224386.19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1224386.19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852656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427951</v>
      </c>
      <c r="D97" s="125">
        <f t="shared" ref="D97:D102" si="8">IFERROR(C97/$C$96,"")</f>
        <v>0.50190346399954966</v>
      </c>
      <c r="E97" s="43"/>
    </row>
    <row r="98" spans="1:5" x14ac:dyDescent="0.2">
      <c r="A98" s="45">
        <v>5112</v>
      </c>
      <c r="B98" s="43" t="s">
        <v>268</v>
      </c>
      <c r="C98" s="46">
        <v>325378</v>
      </c>
      <c r="D98" s="125">
        <f t="shared" si="8"/>
        <v>0.38160524291156106</v>
      </c>
      <c r="E98" s="43"/>
    </row>
    <row r="99" spans="1:5" x14ac:dyDescent="0.2">
      <c r="A99" s="45">
        <v>5113</v>
      </c>
      <c r="B99" s="43" t="s">
        <v>269</v>
      </c>
      <c r="C99" s="46">
        <v>36240</v>
      </c>
      <c r="D99" s="125">
        <f t="shared" si="8"/>
        <v>4.2502486348539155E-2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63087</v>
      </c>
      <c r="D101" s="125">
        <f t="shared" si="8"/>
        <v>7.3988806740350146E-2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155598.01999999999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10014.58</v>
      </c>
      <c r="D104" s="125">
        <f t="shared" ref="D104:D112" si="9">IFERROR(C104/$C$103,"")</f>
        <v>6.4361872985273211E-2</v>
      </c>
      <c r="E104" s="43"/>
    </row>
    <row r="105" spans="1:5" x14ac:dyDescent="0.2">
      <c r="A105" s="45">
        <v>5122</v>
      </c>
      <c r="B105" s="43" t="s">
        <v>275</v>
      </c>
      <c r="C105" s="46">
        <v>31673.48</v>
      </c>
      <c r="D105" s="125">
        <f t="shared" si="9"/>
        <v>0.20355965969232773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19300.64</v>
      </c>
      <c r="D107" s="125">
        <f t="shared" si="9"/>
        <v>0.12404168125018558</v>
      </c>
      <c r="E107" s="43"/>
    </row>
    <row r="108" spans="1:5" x14ac:dyDescent="0.2">
      <c r="A108" s="45">
        <v>5125</v>
      </c>
      <c r="B108" s="43" t="s">
        <v>278</v>
      </c>
      <c r="C108" s="46">
        <v>0</v>
      </c>
      <c r="D108" s="125">
        <f t="shared" si="9"/>
        <v>0</v>
      </c>
      <c r="E108" s="43"/>
    </row>
    <row r="109" spans="1:5" x14ac:dyDescent="0.2">
      <c r="A109" s="45">
        <v>5126</v>
      </c>
      <c r="B109" s="43" t="s">
        <v>279</v>
      </c>
      <c r="C109" s="46">
        <v>94609.32</v>
      </c>
      <c r="D109" s="125">
        <f t="shared" si="9"/>
        <v>0.60803678607221356</v>
      </c>
      <c r="E109" s="43"/>
    </row>
    <row r="110" spans="1:5" x14ac:dyDescent="0.2">
      <c r="A110" s="45">
        <v>5127</v>
      </c>
      <c r="B110" s="43" t="s">
        <v>280</v>
      </c>
      <c r="C110" s="46">
        <v>0</v>
      </c>
      <c r="D110" s="125">
        <f t="shared" si="9"/>
        <v>0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0</v>
      </c>
      <c r="D112" s="125">
        <f t="shared" si="9"/>
        <v>0</v>
      </c>
      <c r="E112" s="43"/>
    </row>
    <row r="113" spans="1:5" x14ac:dyDescent="0.2">
      <c r="A113" s="116">
        <v>5130</v>
      </c>
      <c r="B113" s="119" t="s">
        <v>283</v>
      </c>
      <c r="C113" s="117">
        <v>216132.17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12127.43</v>
      </c>
      <c r="D114" s="125">
        <f t="shared" ref="D114:D122" si="10">IFERROR(C114/$C$113,"")</f>
        <v>5.6111174935225973E-2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13920</v>
      </c>
      <c r="D116" s="125">
        <f t="shared" si="10"/>
        <v>6.440503512272143E-2</v>
      </c>
      <c r="E116" s="43"/>
    </row>
    <row r="117" spans="1:5" x14ac:dyDescent="0.2">
      <c r="A117" s="45">
        <v>5134</v>
      </c>
      <c r="B117" s="43" t="s">
        <v>287</v>
      </c>
      <c r="C117" s="46">
        <v>647.28</v>
      </c>
      <c r="D117" s="125">
        <f t="shared" si="10"/>
        <v>2.9948341332065465E-3</v>
      </c>
      <c r="E117" s="43"/>
    </row>
    <row r="118" spans="1:5" x14ac:dyDescent="0.2">
      <c r="A118" s="45">
        <v>5135</v>
      </c>
      <c r="B118" s="43" t="s">
        <v>288</v>
      </c>
      <c r="C118" s="46">
        <v>3432</v>
      </c>
      <c r="D118" s="125">
        <f t="shared" si="10"/>
        <v>1.5879172452670974E-2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0</v>
      </c>
      <c r="D120" s="125">
        <f t="shared" si="10"/>
        <v>0</v>
      </c>
      <c r="E120" s="43"/>
    </row>
    <row r="121" spans="1:5" x14ac:dyDescent="0.2">
      <c r="A121" s="45">
        <v>5138</v>
      </c>
      <c r="B121" s="43" t="s">
        <v>291</v>
      </c>
      <c r="C121" s="46">
        <v>165053.46</v>
      </c>
      <c r="D121" s="125">
        <f t="shared" si="10"/>
        <v>0.7636691011800788</v>
      </c>
      <c r="E121" s="43"/>
    </row>
    <row r="122" spans="1:5" x14ac:dyDescent="0.2">
      <c r="A122" s="45">
        <v>5139</v>
      </c>
      <c r="B122" s="43" t="s">
        <v>292</v>
      </c>
      <c r="C122" s="46">
        <v>20952</v>
      </c>
      <c r="D122" s="125">
        <f t="shared" si="10"/>
        <v>9.6940682176096221E-2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 xr:uid="{00000000-0009-0000-0000-000001000000}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 xr:uid="{00000000-0002-0000-0100-000000000000}"/>
    <dataValidation allowBlank="1" showInputMessage="1" showErrorMessage="1" prompt="Corresponde al nombre o descripción de la cuenta de acuerdo al Plan de Cuentas emitido por el CONAC." sqref="B8" xr:uid="{00000000-0002-0000-0100-000001000000}"/>
    <dataValidation allowBlank="1" showInputMessage="1" showErrorMessage="1" prompt="Saldo final del periodo que corresponde a la información presentada (trimestral: 1er, 2do, 3ro. o 4to. / CP)." sqref="C8" xr:uid="{00000000-0002-0000-0100-000002000000}"/>
    <dataValidation allowBlank="1" showInputMessage="1" showErrorMessage="1" prompt="Porcentaje que representa el ingreso con respecto del rubro al que corresponden." sqref="D8" xr:uid="{00000000-0002-0000-0100-000003000000}"/>
    <dataValidation allowBlank="1" showInputMessage="1" showErrorMessage="1" prompt="Justificar aquellas que en lo individual representen el 15% o más del total del rubro al que corresponden." sqref="E8" xr:uid="{00000000-0002-0000-0100-000004000000}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22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0" t="str">
        <f>'Notas a los Edos Financieros'!A1</f>
        <v>CASA DE LA CULTURA DE XOCHIQUETZAL, 2025</v>
      </c>
      <c r="B1" s="161"/>
      <c r="C1" s="161"/>
      <c r="D1" s="161"/>
      <c r="E1" s="161"/>
      <c r="F1" s="161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0" t="s">
        <v>56</v>
      </c>
      <c r="B2" s="161"/>
      <c r="C2" s="161"/>
      <c r="D2" s="161"/>
      <c r="E2" s="161"/>
      <c r="F2" s="161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0" t="str">
        <f>'Notas a los Edos Financieros'!A3</f>
        <v>DEL 01 DE ENERO DEL 2025 AL 31 DE DICIEMBRE DEL 2025</v>
      </c>
      <c r="B3" s="161"/>
      <c r="C3" s="161"/>
      <c r="D3" s="161"/>
      <c r="E3" s="161"/>
      <c r="F3" s="161"/>
      <c r="G3" s="11" t="s">
        <v>3</v>
      </c>
      <c r="H3" s="20">
        <f>'Notas a los Edos Financieros'!D3</f>
        <v>4</v>
      </c>
    </row>
    <row r="4" spans="1:8" s="12" customFormat="1" ht="11.25" customHeight="1" x14ac:dyDescent="0.25">
      <c r="A4" s="159" t="s">
        <v>4</v>
      </c>
      <c r="B4" s="159"/>
      <c r="C4" s="159"/>
      <c r="D4" s="159"/>
      <c r="E4" s="159"/>
      <c r="F4" s="159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7.84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23106.94</v>
      </c>
      <c r="D21" s="19">
        <v>23106.94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57576.54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54211.54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3365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145432.76</v>
      </c>
      <c r="D110" s="19">
        <v>145432.76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25929.46</v>
      </c>
      <c r="D112" s="19">
        <v>25929.46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23380.37</v>
      </c>
      <c r="D117" s="19">
        <v>23380.37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96122.93</v>
      </c>
      <c r="D119" s="19">
        <v>96122.93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 xr:uid="{00000000-0002-0000-0200-000000000000}"/>
    <dataValidation allowBlank="1" showInputMessage="1" showErrorMessage="1" prompt="Corresponde al nombre o descripción de la cuenta de acuerdo al Plan de Cuentas emitido por el CONAC." sqref="B8 B14 B19 B31 B40 B45 B49 B55 B75 B91 B166 B109 B126 B143 B154 B97" xr:uid="{00000000-0002-0000-0200-000001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 xr:uid="{00000000-0002-0000-0200-000002000000}"/>
    <dataValidation allowBlank="1" showInputMessage="1" showErrorMessage="1" prompt="Especificar el tipo de instrumento de inversión: Bondes, Petrobonos, Cetes, Mesa de dinero, etc." sqref="D8" xr:uid="{00000000-0002-0000-0200-000003000000}"/>
    <dataValidation allowBlank="1" showInputMessage="1" showErrorMessage="1" prompt="Identificar la viabilidad y disponibilidad de recursos para llevar a cabo las acciones de cobro correspondiente." sqref="H14" xr:uid="{00000000-0002-0000-0200-000004000000}"/>
    <dataValidation allowBlank="1" showInputMessage="1" showErrorMessage="1" prompt="Importe de la cuentas por cobrar con fecha de vencimiento de 1 a 90 días." sqref="D19" xr:uid="{00000000-0002-0000-0200-000005000000}"/>
    <dataValidation allowBlank="1" showInputMessage="1" showErrorMessage="1" prompt="Importe de la cuentas por cobrar con fecha de vencimiento de 91 a 180 días." sqref="E19" xr:uid="{00000000-0002-0000-0200-000006000000}"/>
    <dataValidation allowBlank="1" showInputMessage="1" showErrorMessage="1" prompt="Importe de la cuentas por cobrar con fecha de vencimiento de 181 a 365 días." sqref="F19" xr:uid="{00000000-0002-0000-0200-000007000000}"/>
    <dataValidation allowBlank="1" showInputMessage="1" showErrorMessage="1" prompt="Importe de la cuentas por cobrar con vencimiento mayor a 365 días." sqref="G19" xr:uid="{00000000-0002-0000-0200-000008000000}"/>
    <dataValidation allowBlank="1" showInputMessage="1" showErrorMessage="1" prompt="Informar sobre características cualitativas de la cuenta, ejemplo: acciones implementadas para su recuperación, causas de la demora en su recuperación." sqref="H19" xr:uid="{00000000-0002-0000-0200-000009000000}"/>
    <dataValidation allowBlank="1" showInputMessage="1" showErrorMessage="1" prompt="Sistema de costeo." sqref="D31" xr:uid="{00000000-0002-0000-0200-00000A000000}"/>
    <dataValidation allowBlank="1" showInputMessage="1" showErrorMessage="1" prompt="Método de valuación aplicados a los inventarios (UEPS, PROMEDIO, etc.)." sqref="E31 D40" xr:uid="{00000000-0002-0000-0200-00000B000000}"/>
    <dataValidation allowBlank="1" showInputMessage="1" showErrorMessage="1" prompt="Plasmar el impacto en la información por la elección del método de valuación." sqref="F31 F40" xr:uid="{00000000-0002-0000-0200-00000C000000}"/>
    <dataValidation allowBlank="1" showInputMessage="1" showErrorMessage="1" prompt="Justificar el uso del método de valuación elegido y las ventajas del mismo." sqref="E40" xr:uid="{00000000-0002-0000-0200-00000D000000}"/>
    <dataValidation allowBlank="1" showInputMessage="1" showErrorMessage="1" prompt="Tipo de fideicomiso(s) que tiene la entidad derivado de los recursos asignados (Art. 32 LGCG.). Puede ser de: Administración, Inversión." sqref="D45" xr:uid="{00000000-0002-0000-0200-00000E000000}"/>
    <dataValidation allowBlank="1" showInputMessage="1" showErrorMessage="1" prompt="Características relevantes que tengan impacto financiero o situación de riesgo. Ejemplo: Becas a fondo perdido." sqref="E45" xr:uid="{00000000-0002-0000-0200-00000F000000}"/>
    <dataValidation allowBlank="1" showInputMessage="1" showErrorMessage="1" prompt="Importe de la depreciación correspondiente al ejercicio en la cuenta 5.5.1." sqref="D55 D75" xr:uid="{00000000-0002-0000-0200-000010000000}"/>
    <dataValidation allowBlank="1" showInputMessage="1" showErrorMessage="1" prompt="Plasmar el importe acumulado de depreciación especificado en las cuentas 1.2.6." sqref="E75 E55" xr:uid="{00000000-0002-0000-0200-000011000000}"/>
    <dataValidation allowBlank="1" showInputMessage="1" showErrorMessage="1" prompt="Especificar el método de depreciación de activos fijos (Línea recta, decreciente, doble cuota, etc.)." sqref="F55" xr:uid="{00000000-0002-0000-0200-000012000000}"/>
    <dataValidation allowBlank="1" showInputMessage="1" showErrorMessage="1" prompt="Registrar porcentaje de depreciación aplicada." sqref="G55" xr:uid="{00000000-0002-0000-0200-000013000000}"/>
    <dataValidation allowBlank="1" showInputMessage="1" showErrorMessage="1" prompt="Precisar la periodicidad de aplicación de la depreciación así como especificar si existe un cambio en criterio contable, justificada con base a una imposición voluntaria." sqref="H55" xr:uid="{00000000-0002-0000-0200-000014000000}"/>
    <dataValidation allowBlank="1" showInputMessage="1" showErrorMessage="1" prompt="Estado en que se encuentren los bienes." sqref="I55" xr:uid="{00000000-0002-0000-0200-000015000000}"/>
    <dataValidation allowBlank="1" showInputMessage="1" showErrorMessage="1" prompt="Informará de las características significativas del estado en el que se encuentran los activos." sqref="J55" xr:uid="{00000000-0002-0000-0200-000016000000}"/>
    <dataValidation allowBlank="1" showInputMessage="1" showErrorMessage="1" prompt="Especificar el método de amortización de activos intangibles (Línea recta, decreciente, doble cuota, etc.)." sqref="F75" xr:uid="{00000000-0002-0000-0200-000017000000}"/>
    <dataValidation allowBlank="1" showErrorMessage="1" prompt="Registrar porcentaje de amortización aplicada." sqref="G75" xr:uid="{00000000-0002-0000-0200-000018000000}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 xr:uid="{00000000-0002-0000-0200-000019000000}"/>
    <dataValidation allowBlank="1" showInputMessage="1" showErrorMessage="1" prompt="Características cualitativas significativas que les impacten financieramente." sqref="D97 E126 E143 E154 E166" xr:uid="{00000000-0002-0000-0200-00001A000000}"/>
    <dataValidation allowBlank="1" showInputMessage="1" showErrorMessage="1" prompt="Importe de la cuentas por pagar con fecha de vencimiento de 1 a 90 días." sqref="D109" xr:uid="{00000000-0002-0000-0200-00001B000000}"/>
    <dataValidation allowBlank="1" showInputMessage="1" showErrorMessage="1" prompt="Importe de la cuentas por pagar con fecha de vencimiento de 91 a 180 días." sqref="E109" xr:uid="{00000000-0002-0000-0200-00001C000000}"/>
    <dataValidation allowBlank="1" showInputMessage="1" showErrorMessage="1" prompt="Importe de la cuentas por pagar con fecha de vencimiento de 181 a 365 días." sqref="F109" xr:uid="{00000000-0002-0000-0200-00001D000000}"/>
    <dataValidation allowBlank="1" showInputMessage="1" showErrorMessage="1" prompt="Importe de la cuentas por pagar con fecha de vencimiento mayor a 365 días." sqref="G109" xr:uid="{00000000-0002-0000-0200-00001E000000}"/>
    <dataValidation allowBlank="1" showInputMessage="1" showErrorMessage="1" prompt="Informar sobre la factibilidad de pago." sqref="H109" xr:uid="{00000000-0002-0000-0200-00001F000000}"/>
    <dataValidation allowBlank="1" showInputMessage="1" showErrorMessage="1" prompt="Especificar origen de dicho recurso: Federal, Estatal, Municipal, Particulares." sqref="D126 D143 D154 D166" xr:uid="{00000000-0002-0000-0200-000020000000}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2" t="str">
        <f>ESF!A1</f>
        <v>CASA DE LA CULTURA DE XOCHIQUETZAL, 2025</v>
      </c>
      <c r="B1" s="162"/>
      <c r="C1" s="162"/>
      <c r="D1" s="22" t="s">
        <v>0</v>
      </c>
      <c r="E1" s="23">
        <f>'Notas a los Edos Financieros'!D1</f>
        <v>2025</v>
      </c>
    </row>
    <row r="2" spans="1:5" ht="11.25" customHeight="1" x14ac:dyDescent="0.2">
      <c r="A2" s="162" t="s">
        <v>376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2" t="str">
        <f>ESF!A3</f>
        <v>DEL 01 DE ENERO DEL 2025 AL 31 DE DICIEMBRE DEL 2025</v>
      </c>
      <c r="B3" s="162"/>
      <c r="C3" s="162"/>
      <c r="D3" s="22" t="s">
        <v>3</v>
      </c>
      <c r="E3" s="23">
        <f>'Notas a los Edos Financieros'!D3</f>
        <v>4</v>
      </c>
    </row>
    <row r="4" spans="1:5" ht="11.25" customHeight="1" x14ac:dyDescent="0.2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22255.91</v>
      </c>
    </row>
    <row r="16" spans="1:5" x14ac:dyDescent="0.2">
      <c r="A16" s="28">
        <v>3220</v>
      </c>
      <c r="B16" s="24" t="s">
        <v>383</v>
      </c>
      <c r="C16" s="29">
        <v>300622.33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 xr:uid="{00000000-0002-0000-0300-000000000000}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 xr:uid="{00000000-0002-0000-0300-000001000000}"/>
    <dataValidation allowBlank="1" showInputMessage="1" showErrorMessage="1" prompt="Corresponde al nombre o descripción de la cuenta de acuerdo al Plan de Cuentas emitido por el CONAC." sqref="B8 B14" xr:uid="{00000000-0002-0000-0300-000002000000}"/>
    <dataValidation allowBlank="1" showInputMessage="1" showErrorMessage="1" prompt="Tipo de patrimonio clasificado de acuerdo al Plan de Cuentas emitido por el CONAC: Aportaciones, Donaciones de Capital y/o Actualización de la Hacienda Pública/Patrimonio." sqref="D8" xr:uid="{00000000-0002-0000-0300-000003000000}"/>
    <dataValidation allowBlank="1" showInputMessage="1" showErrorMessage="1" prompt="Procedencia de los recursos: Estatal o Municipal." sqref="E8" xr:uid="{00000000-0002-0000-0300-000004000000}"/>
    <dataValidation allowBlank="1" showInputMessage="1" showErrorMessage="1" prompt="Procedencia de los recursos que modifican al_x000a_patrimonio generado." sqref="D14" xr:uid="{00000000-0002-0000-0300-000005000000}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2" t="str">
        <f>ESF!A1</f>
        <v>CASA DE LA CULTURA DE XOCHIQUETZAL, 2025</v>
      </c>
      <c r="B1" s="162"/>
      <c r="C1" s="162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2" t="s">
        <v>396</v>
      </c>
      <c r="B2" s="162"/>
      <c r="C2" s="162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2" t="str">
        <f>ESF!A3</f>
        <v>DEL 01 DE ENERO DEL 2025 AL 31 DE DICIEMBRE DEL 2025</v>
      </c>
      <c r="B3" s="162"/>
      <c r="C3" s="162"/>
      <c r="D3" s="22" t="s">
        <v>3</v>
      </c>
      <c r="E3" s="23">
        <f>'Notas a los Edos Financieros'!D3</f>
        <v>4</v>
      </c>
    </row>
    <row r="4" spans="1:5" s="30" customFormat="1" ht="11.25" customHeight="1" x14ac:dyDescent="0.25">
      <c r="A4" s="162" t="s">
        <v>4</v>
      </c>
      <c r="B4" s="162"/>
      <c r="C4" s="162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4087.43</v>
      </c>
      <c r="D9" s="29">
        <v>4087.43</v>
      </c>
    </row>
    <row r="10" spans="1:5" x14ac:dyDescent="0.2">
      <c r="A10" s="28">
        <v>1112</v>
      </c>
      <c r="B10" s="24" t="s">
        <v>398</v>
      </c>
      <c r="C10" s="29">
        <v>383532.25</v>
      </c>
      <c r="D10" s="29">
        <v>363301.99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387619.68</v>
      </c>
      <c r="D16" s="89">
        <f>SUM(D9:D15)</f>
        <v>367389.42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57576.54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54211.54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3365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57576.54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22255.91</v>
      </c>
      <c r="D48" s="89">
        <v>22255.91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4">
        <v>4150</v>
      </c>
      <c r="B136" s="156" t="s">
        <v>215</v>
      </c>
      <c r="C136" s="155">
        <f>C137</f>
        <v>0</v>
      </c>
      <c r="D136" s="155">
        <f>D137</f>
        <v>0</v>
      </c>
      <c r="F136"/>
    </row>
    <row r="137" spans="1:6" ht="10.5" customHeight="1" x14ac:dyDescent="0.25">
      <c r="A137" s="151">
        <v>4151</v>
      </c>
      <c r="B137" s="153" t="s">
        <v>586</v>
      </c>
      <c r="C137" s="152">
        <v>0</v>
      </c>
      <c r="D137" s="152">
        <v>0</v>
      </c>
      <c r="F137"/>
    </row>
    <row r="138" spans="1:6" ht="12" customHeight="1" x14ac:dyDescent="0.25">
      <c r="A138" s="151"/>
      <c r="B138" s="157" t="s">
        <v>429</v>
      </c>
      <c r="C138" s="155">
        <f>C48+C49-C101</f>
        <v>22255.91</v>
      </c>
      <c r="D138" s="155">
        <f>D48+D49-D101</f>
        <v>22255.91</v>
      </c>
      <c r="F138"/>
    </row>
    <row r="139" spans="1:6" x14ac:dyDescent="0.2">
      <c r="A139" s="150"/>
      <c r="B139" s="150"/>
      <c r="C139" s="150"/>
      <c r="D139" s="150"/>
    </row>
    <row r="140" spans="1:6" x14ac:dyDescent="0.2">
      <c r="A140" s="150"/>
      <c r="B140" s="150" t="s">
        <v>55</v>
      </c>
      <c r="C140" s="150"/>
      <c r="D140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 xr:uid="{00000000-0002-0000-0400-000000000000}"/>
    <dataValidation allowBlank="1" showInputMessage="1" showErrorMessage="1" prompt="Corresponde al número de la cuenta de acuerdo al Plan de Cuentas emitido por el CONAC." sqref="A8 A20 A47" xr:uid="{00000000-0002-0000-0400-000001000000}"/>
    <dataValidation allowBlank="1" showInputMessage="1" showErrorMessage="1" prompt="Importe final del periodo que corresponde a la información financiera presentada (trimestral: 1er, 2do, 3ro. o 4to / CP.)." sqref="C8 C20 C47" xr:uid="{00000000-0002-0000-0400-000002000000}"/>
    <dataValidation allowBlank="1" showInputMessage="1" showErrorMessage="1" prompt="Saldo al 31 de diciembre del año anterior." sqref="D8 D20 D47" xr:uid="{00000000-0002-0000-0400-000003000000}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3" t="str">
        <f>ESF!A1</f>
        <v>CASA DE LA CULTURA DE XOCHIQUETZAL, 2025</v>
      </c>
      <c r="B1" s="164"/>
      <c r="C1" s="165"/>
    </row>
    <row r="2" spans="1:5" s="31" customFormat="1" ht="11.25" customHeight="1" x14ac:dyDescent="0.25">
      <c r="A2" s="166" t="s">
        <v>430</v>
      </c>
      <c r="B2" s="167"/>
      <c r="C2" s="168"/>
    </row>
    <row r="3" spans="1:5" s="31" customFormat="1" ht="11.25" customHeight="1" x14ac:dyDescent="0.25">
      <c r="A3" s="166" t="str">
        <f>ESF!A3</f>
        <v>DEL 01 DE ENERO DEL 2025 AL 31 DE DICIEMBRE DEL 2025</v>
      </c>
      <c r="B3" s="167"/>
      <c r="C3" s="168"/>
    </row>
    <row r="4" spans="1:5" s="31" customFormat="1" x14ac:dyDescent="0.25">
      <c r="A4" s="169" t="s">
        <v>431</v>
      </c>
      <c r="B4" s="170"/>
      <c r="C4" s="171"/>
    </row>
    <row r="5" spans="1:5" s="33" customFormat="1" x14ac:dyDescent="0.2">
      <c r="A5" s="172" t="s">
        <v>479</v>
      </c>
      <c r="B5" s="172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1246642.1000000001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1246642.1000000001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3" t="str">
        <f>ESF!A1</f>
        <v>CASA DE LA CULTURA DE XOCHIQUETZAL, 2025</v>
      </c>
      <c r="B1" s="174"/>
      <c r="C1" s="175"/>
    </row>
    <row r="2" spans="1:5" s="34" customFormat="1" ht="11.25" customHeight="1" x14ac:dyDescent="0.25">
      <c r="A2" s="176" t="s">
        <v>445</v>
      </c>
      <c r="B2" s="177"/>
      <c r="C2" s="178"/>
    </row>
    <row r="3" spans="1:5" s="34" customFormat="1" ht="11.25" customHeight="1" x14ac:dyDescent="0.25">
      <c r="A3" s="176" t="str">
        <f>ESF!A3</f>
        <v>DEL 01 DE ENERO DEL 2025 AL 31 DE DICIEMBRE DEL 2025</v>
      </c>
      <c r="B3" s="177"/>
      <c r="C3" s="178"/>
    </row>
    <row r="4" spans="1:5" x14ac:dyDescent="0.2">
      <c r="A4" s="169" t="s">
        <v>431</v>
      </c>
      <c r="B4" s="170"/>
      <c r="C4" s="171"/>
    </row>
    <row r="5" spans="1:5" ht="11.25" customHeight="1" x14ac:dyDescent="0.2">
      <c r="A5" s="172" t="s">
        <v>479</v>
      </c>
      <c r="B5" s="172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1224386.19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0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0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1224386.19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sqref="A1:F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2" t="str">
        <f>'Notas a los Edos Financieros'!A1</f>
        <v>CASA DE LA CULTURA DE XOCHIQUETZAL, 2025</v>
      </c>
      <c r="B1" s="181"/>
      <c r="C1" s="181"/>
      <c r="D1" s="181"/>
      <c r="E1" s="181"/>
      <c r="F1" s="181"/>
      <c r="G1" s="22" t="s">
        <v>0</v>
      </c>
      <c r="H1" s="23">
        <f>'Notas a los Edos Financieros'!D1</f>
        <v>2025</v>
      </c>
    </row>
    <row r="2" spans="1:10" ht="11.25" customHeight="1" x14ac:dyDescent="0.2">
      <c r="A2" s="162" t="s">
        <v>478</v>
      </c>
      <c r="B2" s="181"/>
      <c r="C2" s="181"/>
      <c r="D2" s="181"/>
      <c r="E2" s="181"/>
      <c r="F2" s="181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2" t="str">
        <f>'Notas a los Edos Financieros'!A3</f>
        <v>DEL 01 DE ENERO DEL 2025 AL 31 DE DICIEMBRE DEL 2025</v>
      </c>
      <c r="B3" s="181"/>
      <c r="C3" s="181"/>
      <c r="D3" s="181"/>
      <c r="E3" s="181"/>
      <c r="F3" s="181"/>
      <c r="G3" s="22" t="s">
        <v>3</v>
      </c>
      <c r="H3" s="23">
        <f>'Notas a los Edos Financieros'!D3</f>
        <v>4</v>
      </c>
    </row>
    <row r="4" spans="1:10" ht="11.25" customHeight="1" x14ac:dyDescent="0.2">
      <c r="A4" s="162" t="s">
        <v>4</v>
      </c>
      <c r="B4" s="162"/>
      <c r="C4" s="162"/>
      <c r="D4" s="162"/>
      <c r="E4" s="162"/>
      <c r="F4" s="162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79" t="s">
        <v>547</v>
      </c>
      <c r="C39" s="180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2235288</v>
      </c>
    </row>
    <row r="42" spans="1:6" x14ac:dyDescent="0.2">
      <c r="A42" s="24">
        <v>8120</v>
      </c>
      <c r="B42" s="135" t="s">
        <v>515</v>
      </c>
      <c r="C42" s="148">
        <v>1088645.8999999999</v>
      </c>
    </row>
    <row r="43" spans="1:6" x14ac:dyDescent="0.2">
      <c r="A43" s="24">
        <v>8130</v>
      </c>
      <c r="B43" s="135" t="s">
        <v>516</v>
      </c>
      <c r="C43" s="148">
        <v>-100000</v>
      </c>
    </row>
    <row r="44" spans="1:6" x14ac:dyDescent="0.2">
      <c r="A44" s="24">
        <v>8140</v>
      </c>
      <c r="B44" s="135" t="s">
        <v>517</v>
      </c>
      <c r="C44" s="148">
        <v>1246642.1000000001</v>
      </c>
    </row>
    <row r="45" spans="1:6" ht="12" thickBot="1" x14ac:dyDescent="0.25">
      <c r="A45" s="24">
        <v>8150</v>
      </c>
      <c r="B45" s="136" t="s">
        <v>518</v>
      </c>
      <c r="C45" s="149">
        <v>1246642.1000000001</v>
      </c>
    </row>
    <row r="47" spans="1:6" ht="12" thickBot="1" x14ac:dyDescent="0.25"/>
    <row r="48" spans="1:6" ht="12" x14ac:dyDescent="0.2">
      <c r="B48" s="179" t="s">
        <v>548</v>
      </c>
      <c r="C48" s="180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2235288</v>
      </c>
    </row>
    <row r="51" spans="1:3" x14ac:dyDescent="0.2">
      <c r="A51" s="24">
        <v>8220</v>
      </c>
      <c r="B51" s="135" t="s">
        <v>520</v>
      </c>
      <c r="C51" s="137">
        <v>1931460.81</v>
      </c>
    </row>
    <row r="52" spans="1:3" x14ac:dyDescent="0.2">
      <c r="A52" s="24">
        <v>8230</v>
      </c>
      <c r="B52" s="135" t="s">
        <v>521</v>
      </c>
      <c r="C52" s="137">
        <v>70000</v>
      </c>
    </row>
    <row r="53" spans="1:3" x14ac:dyDescent="0.2">
      <c r="A53" s="24">
        <v>8240</v>
      </c>
      <c r="B53" s="135" t="s">
        <v>522</v>
      </c>
      <c r="C53" s="137">
        <v>-850559</v>
      </c>
    </row>
    <row r="54" spans="1:3" x14ac:dyDescent="0.2">
      <c r="A54" s="24">
        <v>8250</v>
      </c>
      <c r="B54" s="135" t="s">
        <v>523</v>
      </c>
      <c r="C54" s="137">
        <v>1224386.19</v>
      </c>
    </row>
    <row r="55" spans="1:3" x14ac:dyDescent="0.2">
      <c r="A55" s="24">
        <v>8260</v>
      </c>
      <c r="B55" s="135" t="s">
        <v>524</v>
      </c>
      <c r="C55" s="137">
        <v>1224386.19</v>
      </c>
    </row>
    <row r="56" spans="1:3" ht="12" thickBot="1" x14ac:dyDescent="0.25">
      <c r="A56" s="24">
        <v>8270</v>
      </c>
      <c r="B56" s="136" t="s">
        <v>525</v>
      </c>
      <c r="C56" s="138">
        <v>1224386.19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2012-12-11T20:36:24Z</dcterms:created>
  <dcterms:modified xsi:type="dcterms:W3CDTF">2026-01-28T20:39:24Z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