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bookViews>
    <workbookView xWindow="-105" yWindow="-105" windowWidth="19425" windowHeight="10305" tabRatio="782" firstSheet="1" activeTab="5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62913"/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G140" i="1"/>
  <c r="F140" i="1"/>
  <c r="E140" i="1"/>
  <c r="D140" i="1"/>
  <c r="C140" i="1"/>
  <c r="H139" i="1"/>
  <c r="I139" i="1" s="1"/>
  <c r="H138" i="1"/>
  <c r="I138" i="1" s="1"/>
  <c r="H137" i="1"/>
  <c r="I137" i="1" s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I113" i="1"/>
  <c r="H113" i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I95" i="1"/>
  <c r="H95" i="1"/>
  <c r="H94" i="1"/>
  <c r="I94" i="1" s="1"/>
  <c r="H93" i="1"/>
  <c r="I93" i="1" s="1"/>
  <c r="H92" i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I76" i="1" s="1"/>
  <c r="H75" i="1"/>
  <c r="I75" i="1" s="1"/>
  <c r="H73" i="1"/>
  <c r="I73" i="1" s="1"/>
  <c r="H72" i="1"/>
  <c r="I72" i="1" s="1"/>
  <c r="H71" i="1"/>
  <c r="I71" i="1" s="1"/>
  <c r="I70" i="1"/>
  <c r="H70" i="1"/>
  <c r="H69" i="1"/>
  <c r="I69" i="1" s="1"/>
  <c r="H68" i="1"/>
  <c r="I68" i="1" s="1"/>
  <c r="H67" i="1"/>
  <c r="I67" i="1" s="1"/>
  <c r="H65" i="1"/>
  <c r="I65" i="1" s="1"/>
  <c r="H64" i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I53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I30" i="1"/>
  <c r="H30" i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I23" i="1" s="1"/>
  <c r="I21" i="1"/>
  <c r="H21" i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H152" i="1" l="1"/>
  <c r="I153" i="1"/>
  <c r="I152" i="1" s="1"/>
  <c r="H136" i="1"/>
  <c r="I136" i="1"/>
  <c r="H106" i="1"/>
  <c r="G87" i="1"/>
  <c r="C87" i="1"/>
  <c r="H74" i="1"/>
  <c r="H62" i="1"/>
  <c r="I64" i="1"/>
  <c r="H52" i="1"/>
  <c r="H32" i="1"/>
  <c r="C13" i="1"/>
  <c r="I74" i="1"/>
  <c r="I22" i="1"/>
  <c r="I62" i="1"/>
  <c r="E87" i="1"/>
  <c r="H88" i="1"/>
  <c r="D87" i="1"/>
  <c r="I107" i="1"/>
  <c r="H148" i="1"/>
  <c r="I78" i="1"/>
  <c r="H22" i="1"/>
  <c r="I66" i="1"/>
  <c r="I92" i="1"/>
  <c r="I88" i="1" s="1"/>
  <c r="F87" i="1"/>
  <c r="H126" i="1"/>
  <c r="H140" i="1"/>
  <c r="I106" i="1"/>
  <c r="I126" i="1"/>
  <c r="I140" i="1"/>
  <c r="I96" i="1"/>
  <c r="I116" i="1"/>
  <c r="H116" i="1"/>
  <c r="I149" i="1"/>
  <c r="I148" i="1" s="1"/>
  <c r="H96" i="1"/>
  <c r="H78" i="1"/>
  <c r="H66" i="1"/>
  <c r="I52" i="1"/>
  <c r="I42" i="1"/>
  <c r="H42" i="1"/>
  <c r="I3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F161" i="1" l="1"/>
  <c r="G161" i="1"/>
  <c r="D161" i="1"/>
  <c r="E161" i="1"/>
  <c r="C161" i="1"/>
  <c r="H87" i="1"/>
  <c r="I87" i="1"/>
  <c r="F31" i="3"/>
  <c r="H13" i="1"/>
  <c r="I13" i="1"/>
  <c r="D31" i="3"/>
  <c r="E31" i="3"/>
  <c r="H161" i="1" l="1"/>
  <c r="I161" i="1"/>
</calcChain>
</file>

<file path=xl/sharedStrings.xml><?xml version="1.0" encoding="utf-8"?>
<sst xmlns="http://schemas.openxmlformats.org/spreadsheetml/2006/main" count="322" uniqueCount="170">
  <si>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</si>
  <si>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</si>
  <si>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</si>
  <si>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</si>
  <si>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</si>
  <si>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</si>
  <si>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</si>
  <si>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</si>
  <si>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</si>
  <si>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</si>
  <si>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</si>
  <si>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</si>
  <si>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</si>
  <si>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</si>
  <si>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</si>
  <si>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</si>
  <si>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</si>
  <si>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</si>
  <si>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</si>
  <si>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</si>
  <si>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</si>
  <si>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</si>
  <si>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</si>
  <si>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</si>
  <si>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</si>
  <si>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</si>
  <si>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</si>
  <si>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</si>
  <si>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</si>
  <si>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</si>
  <si>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</si>
  <si>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</si>
  <si>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</si>
  <si>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</si>
  <si>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</si>
  <si>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</si>
  <si>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</si>
  <si>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</si>
  <si>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</si>
  <si>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</si>
  <si>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</si>
  <si>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</si>
  <si>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</si>
  <si>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</si>
  <si>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</si>
  <si>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</si>
  <si>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</si>
  <si>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</si>
  <si>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</si>
  <si>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</si>
  <si>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</si>
  <si>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</si>
  <si>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</si>
  <si>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</si>
  <si>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</si>
  <si>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</si>
  <si>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</si>
  <si>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</si>
  <si>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</si>
  <si>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</si>
  <si>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</si>
  <si>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</si>
  <si>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</si>
  <si>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</si>
  <si>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</si>
  <si>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</si>
  <si>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</si>
  <si>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</si>
  <si>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</si>
  <si>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</si>
  <si>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</si>
  <si>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</si>
  <si>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</si>
  <si>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</si>
  <si>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</si>
  <si>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</si>
  <si>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</si>
  <si>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</si>
  <si>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</si>
  <si>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</si>
  <si>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</si>
  <si>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</si>
  <si>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</si>
  <si>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</si>
  <si>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</si>
  <si>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</si>
  <si>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</si>
  <si>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</si>
  <si>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</si>
  <si>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</si>
  <si>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</si>
  <si>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</si>
  <si>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</si>
  <si>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</si>
  <si>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</si>
  <si>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</si>
  <si>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</si>
  <si>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</si>
  <si>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</si>
  <si>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</si>
  <si>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</si>
  <si>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</si>
  <si>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</si>
  <si>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</si>
  <si>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</si>
  <si>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</si>
  <si>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</si>
  <si>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</si>
  <si>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</si>
  <si>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</si>
  <si>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</si>
  <si>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</si>
  <si>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</si>
  <si>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</si>
  <si>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</si>
  <si>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</si>
  <si>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</si>
  <si>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</si>
  <si>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</si>
  <si>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</si>
  <si>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</si>
  <si>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</si>
  <si>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</si>
  <si>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</si>
  <si>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</si>
  <si>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</si>
  <si>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</si>
  <si>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</si>
  <si>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</si>
  <si>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</si>
  <si>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</si>
  <si>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</si>
  <si>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</si>
  <si>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</si>
  <si>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</si>
  <si>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</si>
  <si>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</si>
  <si>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</si>
  <si>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</si>
  <si>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</si>
  <si>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</si>
  <si>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</si>
  <si>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</si>
  <si>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</si>
  <si>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</si>
  <si>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</si>
  <si>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</si>
  <si>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</si>
  <si>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</si>
  <si>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</si>
  <si>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</si>
  <si>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</si>
  <si>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</si>
  <si>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</si>
  <si>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</si>
  <si>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</si>
  <si>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</si>
  <si>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</si>
  <si>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</si>
  <si>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</si>
  <si>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</si>
  <si>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</si>
  <si>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</si>
  <si>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</si>
  <si>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</si>
  <si>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</si>
  <si>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</si>
  <si>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</si>
  <si>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SISTEMA DE AGUA POTABLE Y ALCANTARILLADO DE DOCTOR MORA, GTO.</t>
  </si>
  <si>
    <t xml:space="preserve"> DEL 01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</si>
</sst>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/>
    <cellStyle name="Normal" xfId="0" builtinId="0"/>
    <cellStyle name="Normal 2" xfId="3"/>
    <cellStyle name="Normal 2 2" xfId="4"/>
    <cellStyle name="Normal 2 3" xfId="8"/>
    <cellStyle name="Normal 3" xfId="2"/>
    <cellStyle name="Normal 3 3" xfId="5"/>
    <cellStyle name="Normal 4" xfId="6"/>
    <cellStyle name="Porcentual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D15"/>
  <sheetViews>
    <sheetView workbookViewId="0">
      <selection activeCell="B6" sqref="B6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169</v>
      </c>
      <c r="B3" s="24"/>
      <c r="C3" s="25" t="s">
        <v>4</v>
      </c>
      <c r="D3" s="27">
        <v>4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4)." sqref="D4">
      <formula1>"1, 2, 3, 4"</formula1>
    </dataValidation>
  </dataValidations>
  <hyperlinks>
    <hyperlink ref="A9" location="'NDF-01'!C5" display="NDF-01"/>
    <hyperlink ref="A10" location="'NDF-02'!B5" display="NDF-02"/>
    <hyperlink ref="A14" location="'NDF-06'!C5" display="NDF-06"/>
    <hyperlink ref="A13" location="'NDF-05'!C5" display="NDF-05"/>
    <hyperlink ref="A12" location="'NDF-04'!C5" display="NDF-04"/>
    <hyperlink ref="A11" location="'NDF-03'!C5" display="NDF-0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2"/>
  <sheetViews>
    <sheetView showGridLines="0" topLeftCell="A129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9" x14ac:dyDescent="0.2">
      <c r="B5" s="44" t="s">
        <v>31</v>
      </c>
    </row>
    <row r="6" spans="1:9" x14ac:dyDescent="0.2">
      <c r="B6" s="94" t="str">
        <f>B1</f>
        <v>SISTEMA DE AGUA POTABLE Y ALCANTARILLADO DE DOCTOR MORA, GTO.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31 DE DICIEMBRE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8206657.9399999995</v>
      </c>
      <c r="D13" s="3">
        <f t="shared" ref="D13:K13" si="0">D14+D22+D32+D42+D52+D62+D66+D74+D78</f>
        <v>796889.12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796889.12</v>
      </c>
      <c r="I13" s="3">
        <f t="shared" si="0"/>
        <v>9003547.0600000005</v>
      </c>
    </row>
    <row r="14" spans="1:9" x14ac:dyDescent="0.2">
      <c r="B14" s="17" t="s">
        <v>45</v>
      </c>
      <c r="C14" s="3">
        <f>SUM(C15:C21)</f>
        <v>3491559.0999999996</v>
      </c>
      <c r="D14" s="3">
        <f t="shared" ref="D14:K14" si="1">SUM(D15:D21)</f>
        <v>-156867.5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-156867.5</v>
      </c>
      <c r="I14" s="3">
        <f t="shared" si="1"/>
        <v>3334691.6</v>
      </c>
    </row>
    <row r="15" spans="1:9" x14ac:dyDescent="0.2">
      <c r="B15" s="16" t="s">
        <v>46</v>
      </c>
      <c r="C15" s="4">
        <v>2338577.94</v>
      </c>
      <c r="D15" s="4">
        <v>-84151.4</v>
      </c>
      <c r="E15" s="4">
        <v>0</v>
      </c>
      <c r="F15" s="4">
        <v>0</v>
      </c>
      <c r="G15" s="4">
        <v>0</v>
      </c>
      <c r="H15" s="4">
        <f>D15+F15-E15-G15</f>
        <v>-84151.4</v>
      </c>
      <c r="I15" s="4">
        <f>C15+H15</f>
        <v>2254426.54</v>
      </c>
    </row>
    <row r="16" spans="1:9" x14ac:dyDescent="0.2">
      <c r="B16" s="16" t="s">
        <v>47</v>
      </c>
      <c r="C16" s="4">
        <v>10400</v>
      </c>
      <c r="D16" s="4">
        <v>-10400</v>
      </c>
      <c r="E16" s="4">
        <v>0</v>
      </c>
      <c r="F16" s="4">
        <v>0</v>
      </c>
      <c r="G16" s="4">
        <v>0</v>
      </c>
      <c r="H16" s="4">
        <f t="shared" ref="H16:H21" si="2">D16+F16-E16-G16</f>
        <v>-10400</v>
      </c>
      <c r="I16" s="4">
        <f t="shared" ref="I16:I21" si="3">C16+H16</f>
        <v>0</v>
      </c>
    </row>
    <row r="17" spans="2:9" x14ac:dyDescent="0.2">
      <c r="B17" s="16" t="s">
        <v>48</v>
      </c>
      <c r="C17" s="4">
        <v>701732.4</v>
      </c>
      <c r="D17" s="4">
        <v>-20625.859999999997</v>
      </c>
      <c r="E17" s="4">
        <v>0</v>
      </c>
      <c r="F17" s="4">
        <v>0</v>
      </c>
      <c r="G17" s="4">
        <v>0</v>
      </c>
      <c r="H17" s="4">
        <f t="shared" si="2"/>
        <v>-20625.859999999997</v>
      </c>
      <c r="I17" s="4">
        <f t="shared" si="3"/>
        <v>681106.54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440848.76</v>
      </c>
      <c r="D19" s="4">
        <v>-41690.239999999998</v>
      </c>
      <c r="E19" s="4">
        <v>0</v>
      </c>
      <c r="F19" s="4">
        <v>0</v>
      </c>
      <c r="G19" s="4">
        <v>0</v>
      </c>
      <c r="H19" s="4">
        <f t="shared" si="2"/>
        <v>-41690.239999999998</v>
      </c>
      <c r="I19" s="4">
        <f t="shared" si="3"/>
        <v>399158.52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737243.74999999988</v>
      </c>
      <c r="D22" s="3">
        <f t="shared" ref="D22:K22" si="4">SUM(D23:D31)</f>
        <v>125722.17000000001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125722.17000000001</v>
      </c>
      <c r="I22" s="3">
        <f t="shared" si="4"/>
        <v>862965.92</v>
      </c>
    </row>
    <row r="23" spans="2:9" x14ac:dyDescent="0.2">
      <c r="B23" s="16" t="s">
        <v>54</v>
      </c>
      <c r="C23" s="4">
        <v>53471.63</v>
      </c>
      <c r="D23" s="4">
        <v>-11882.68</v>
      </c>
      <c r="E23" s="4">
        <v>0</v>
      </c>
      <c r="F23" s="4">
        <v>0</v>
      </c>
      <c r="G23" s="4">
        <v>0</v>
      </c>
      <c r="H23" s="4">
        <f t="shared" ref="H23:H31" si="5">D23+F23-E23-G23</f>
        <v>-11882.68</v>
      </c>
      <c r="I23" s="4">
        <f t="shared" ref="I23:I31" si="6">C23+H23</f>
        <v>41588.949999999997</v>
      </c>
    </row>
    <row r="24" spans="2:9" x14ac:dyDescent="0.2">
      <c r="B24" s="16" t="s">
        <v>55</v>
      </c>
      <c r="C24" s="4">
        <v>25092</v>
      </c>
      <c r="D24" s="4">
        <v>4635.58</v>
      </c>
      <c r="E24" s="4">
        <v>0</v>
      </c>
      <c r="F24" s="4">
        <v>0</v>
      </c>
      <c r="G24" s="4">
        <v>0</v>
      </c>
      <c r="H24" s="4">
        <f t="shared" si="5"/>
        <v>4635.58</v>
      </c>
      <c r="I24" s="4">
        <f t="shared" si="6"/>
        <v>29727.58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285369.98</v>
      </c>
      <c r="D26" s="4">
        <v>164737.46000000002</v>
      </c>
      <c r="E26" s="4">
        <v>0</v>
      </c>
      <c r="F26" s="4">
        <v>0</v>
      </c>
      <c r="G26" s="4">
        <v>0</v>
      </c>
      <c r="H26" s="4">
        <f t="shared" si="5"/>
        <v>164737.46000000002</v>
      </c>
      <c r="I26" s="4">
        <f t="shared" si="6"/>
        <v>450107.44</v>
      </c>
    </row>
    <row r="27" spans="2:9" x14ac:dyDescent="0.2">
      <c r="B27" s="16" t="s">
        <v>58</v>
      </c>
      <c r="C27" s="4">
        <v>83735.97</v>
      </c>
      <c r="D27" s="4">
        <v>11853.6</v>
      </c>
      <c r="E27" s="4">
        <v>0</v>
      </c>
      <c r="F27" s="4">
        <v>0</v>
      </c>
      <c r="G27" s="4">
        <v>0</v>
      </c>
      <c r="H27" s="4">
        <f t="shared" si="5"/>
        <v>11853.6</v>
      </c>
      <c r="I27" s="4">
        <f t="shared" si="6"/>
        <v>95589.57</v>
      </c>
    </row>
    <row r="28" spans="2:9" x14ac:dyDescent="0.2">
      <c r="B28" s="16" t="s">
        <v>59</v>
      </c>
      <c r="C28" s="4">
        <v>111873.47</v>
      </c>
      <c r="D28" s="4">
        <v>5500</v>
      </c>
      <c r="E28" s="4">
        <v>0</v>
      </c>
      <c r="F28" s="4">
        <v>0</v>
      </c>
      <c r="G28" s="4">
        <v>0</v>
      </c>
      <c r="H28" s="4">
        <f t="shared" si="5"/>
        <v>5500</v>
      </c>
      <c r="I28" s="4">
        <f t="shared" si="6"/>
        <v>117373.47</v>
      </c>
    </row>
    <row r="29" spans="2:9" x14ac:dyDescent="0.2">
      <c r="B29" s="16" t="s">
        <v>60</v>
      </c>
      <c r="C29" s="4">
        <v>102370.22</v>
      </c>
      <c r="D29" s="4">
        <v>-51726.79</v>
      </c>
      <c r="E29" s="4">
        <v>0</v>
      </c>
      <c r="F29" s="4">
        <v>0</v>
      </c>
      <c r="G29" s="4">
        <v>0</v>
      </c>
      <c r="H29" s="4">
        <f t="shared" si="5"/>
        <v>-51726.79</v>
      </c>
      <c r="I29" s="4">
        <f t="shared" si="6"/>
        <v>50643.43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75330.48</v>
      </c>
      <c r="D31" s="4">
        <v>2605.0000000000018</v>
      </c>
      <c r="E31" s="4">
        <v>0</v>
      </c>
      <c r="F31" s="4">
        <v>0</v>
      </c>
      <c r="G31" s="4">
        <v>0</v>
      </c>
      <c r="H31" s="4">
        <f t="shared" si="5"/>
        <v>2605.0000000000018</v>
      </c>
      <c r="I31" s="4">
        <f t="shared" si="6"/>
        <v>77935.48</v>
      </c>
    </row>
    <row r="32" spans="2:9" x14ac:dyDescent="0.2">
      <c r="B32" s="17" t="s">
        <v>63</v>
      </c>
      <c r="C32" s="3">
        <f>SUM(C33:C41)</f>
        <v>3592458.01</v>
      </c>
      <c r="D32" s="3">
        <f t="shared" ref="D32:K32" si="7">SUM(D33:D41)</f>
        <v>428693.66000000003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428693.66000000003</v>
      </c>
      <c r="I32" s="3">
        <f t="shared" si="7"/>
        <v>4021151.67</v>
      </c>
    </row>
    <row r="33" spans="2:9" x14ac:dyDescent="0.2">
      <c r="B33" s="16" t="s">
        <v>64</v>
      </c>
      <c r="C33" s="4">
        <v>2894003.1</v>
      </c>
      <c r="D33" s="4">
        <v>221743.50000000003</v>
      </c>
      <c r="E33" s="4">
        <v>0</v>
      </c>
      <c r="F33" s="4">
        <v>0</v>
      </c>
      <c r="G33" s="4">
        <v>0</v>
      </c>
      <c r="H33" s="4">
        <f t="shared" ref="H33:H41" si="8">D33+F33-E33-G33</f>
        <v>221743.50000000003</v>
      </c>
      <c r="I33" s="4">
        <f t="shared" ref="I33:I41" si="9">C33+H33</f>
        <v>3115746.6</v>
      </c>
    </row>
    <row r="34" spans="2:9" x14ac:dyDescent="0.2">
      <c r="B34" s="16" t="s">
        <v>65</v>
      </c>
      <c r="C34" s="4">
        <v>6000</v>
      </c>
      <c r="D34" s="4">
        <v>-5000</v>
      </c>
      <c r="E34" s="4">
        <v>0</v>
      </c>
      <c r="F34" s="4">
        <v>0</v>
      </c>
      <c r="G34" s="4">
        <v>0</v>
      </c>
      <c r="H34" s="4">
        <f t="shared" si="8"/>
        <v>-5000</v>
      </c>
      <c r="I34" s="4">
        <f t="shared" si="9"/>
        <v>1000</v>
      </c>
    </row>
    <row r="35" spans="2:9" x14ac:dyDescent="0.2">
      <c r="B35" s="16" t="s">
        <v>66</v>
      </c>
      <c r="C35" s="4">
        <v>234050.8</v>
      </c>
      <c r="D35" s="4">
        <v>44436.14</v>
      </c>
      <c r="E35" s="4">
        <v>0</v>
      </c>
      <c r="F35" s="4">
        <v>0</v>
      </c>
      <c r="G35" s="4">
        <v>0</v>
      </c>
      <c r="H35" s="4">
        <f t="shared" si="8"/>
        <v>44436.14</v>
      </c>
      <c r="I35" s="4">
        <f t="shared" si="9"/>
        <v>278486.94</v>
      </c>
    </row>
    <row r="36" spans="2:9" x14ac:dyDescent="0.2">
      <c r="B36" s="16" t="s">
        <v>67</v>
      </c>
      <c r="C36" s="4">
        <v>73798.959999999992</v>
      </c>
      <c r="D36" s="4">
        <v>-12475.220000000001</v>
      </c>
      <c r="E36" s="4">
        <v>0</v>
      </c>
      <c r="F36" s="4">
        <v>0</v>
      </c>
      <c r="G36" s="4">
        <v>0</v>
      </c>
      <c r="H36" s="4">
        <f t="shared" si="8"/>
        <v>-12475.220000000001</v>
      </c>
      <c r="I36" s="4">
        <f t="shared" si="9"/>
        <v>61323.739999999991</v>
      </c>
    </row>
    <row r="37" spans="2:9" x14ac:dyDescent="0.2">
      <c r="B37" s="16" t="s">
        <v>68</v>
      </c>
      <c r="C37" s="4">
        <v>128568.08</v>
      </c>
      <c r="D37" s="4">
        <v>140640.24</v>
      </c>
      <c r="E37" s="4">
        <v>0</v>
      </c>
      <c r="F37" s="4">
        <v>0</v>
      </c>
      <c r="G37" s="4">
        <v>0</v>
      </c>
      <c r="H37" s="4">
        <f t="shared" si="8"/>
        <v>140640.24</v>
      </c>
      <c r="I37" s="4">
        <f t="shared" si="9"/>
        <v>269208.32000000001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13120</v>
      </c>
      <c r="D39" s="4">
        <v>-338.65999999999985</v>
      </c>
      <c r="E39" s="4">
        <v>0</v>
      </c>
      <c r="F39" s="4">
        <v>0</v>
      </c>
      <c r="G39" s="4">
        <v>0</v>
      </c>
      <c r="H39" s="4">
        <f t="shared" si="8"/>
        <v>-338.65999999999985</v>
      </c>
      <c r="I39" s="4">
        <f t="shared" si="9"/>
        <v>12781.34</v>
      </c>
    </row>
    <row r="40" spans="2:9" x14ac:dyDescent="0.2">
      <c r="B40" s="16" t="s">
        <v>71</v>
      </c>
      <c r="C40" s="4">
        <v>24733.4</v>
      </c>
      <c r="D40" s="4">
        <v>38386.5</v>
      </c>
      <c r="E40" s="4">
        <v>0</v>
      </c>
      <c r="F40" s="4">
        <v>0</v>
      </c>
      <c r="G40" s="4">
        <v>0</v>
      </c>
      <c r="H40" s="4">
        <f t="shared" si="8"/>
        <v>38386.5</v>
      </c>
      <c r="I40" s="4">
        <f t="shared" si="9"/>
        <v>63119.9</v>
      </c>
    </row>
    <row r="41" spans="2:9" x14ac:dyDescent="0.2">
      <c r="B41" s="16" t="s">
        <v>72</v>
      </c>
      <c r="C41" s="4">
        <v>218183.66999999998</v>
      </c>
      <c r="D41" s="4">
        <v>1301.1600000000003</v>
      </c>
      <c r="E41" s="4">
        <v>0</v>
      </c>
      <c r="F41" s="4">
        <v>0</v>
      </c>
      <c r="G41" s="4">
        <v>0</v>
      </c>
      <c r="H41" s="4">
        <f t="shared" si="8"/>
        <v>1301.1600000000003</v>
      </c>
      <c r="I41" s="4">
        <f t="shared" si="9"/>
        <v>219484.83</v>
      </c>
    </row>
    <row r="42" spans="2:9" x14ac:dyDescent="0.2">
      <c r="B42" s="17" t="s">
        <v>73</v>
      </c>
      <c r="C42" s="3">
        <f>SUM(C43:C51)</f>
        <v>0</v>
      </c>
      <c r="D42" s="3">
        <f t="shared" ref="D42:K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53884.21</v>
      </c>
      <c r="D52" s="3">
        <f t="shared" ref="D52:K52" si="13">SUM(D53:D61)</f>
        <v>649340.78999999992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649340.78999999992</v>
      </c>
      <c r="I52" s="3">
        <f t="shared" si="13"/>
        <v>703225</v>
      </c>
    </row>
    <row r="53" spans="2:9" x14ac:dyDescent="0.2">
      <c r="B53" s="16" t="s">
        <v>84</v>
      </c>
      <c r="C53" s="4">
        <v>53884.21</v>
      </c>
      <c r="D53" s="4">
        <v>-37305.410000000003</v>
      </c>
      <c r="E53" s="4">
        <v>0</v>
      </c>
      <c r="F53" s="4">
        <v>0</v>
      </c>
      <c r="G53" s="4">
        <v>0</v>
      </c>
      <c r="H53" s="4">
        <f t="shared" ref="H53:H61" si="14">D53+F53-E53-G53</f>
        <v>-37305.410000000003</v>
      </c>
      <c r="I53" s="4">
        <f t="shared" ref="I53:I61" si="15">C53+H53</f>
        <v>16578.799999999996</v>
      </c>
    </row>
    <row r="54" spans="2:9" x14ac:dyDescent="0.2">
      <c r="B54" s="16" t="s">
        <v>85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686646.2</v>
      </c>
      <c r="E58" s="4">
        <v>0</v>
      </c>
      <c r="F58" s="4">
        <v>0</v>
      </c>
      <c r="G58" s="4">
        <v>0</v>
      </c>
      <c r="H58" s="4">
        <f t="shared" si="14"/>
        <v>686646.2</v>
      </c>
      <c r="I58" s="4">
        <f t="shared" si="15"/>
        <v>686646.2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0</v>
      </c>
    </row>
    <row r="62" spans="2:9" x14ac:dyDescent="0.2">
      <c r="B62" s="17" t="s">
        <v>93</v>
      </c>
      <c r="C62" s="3">
        <f>SUM(C63:C65)</f>
        <v>331512.87</v>
      </c>
      <c r="D62" s="3">
        <f t="shared" ref="D62:K62" si="16">SUM(D63:D65)</f>
        <v>-250000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-250000</v>
      </c>
      <c r="I62" s="3">
        <f t="shared" si="16"/>
        <v>81512.87</v>
      </c>
    </row>
    <row r="63" spans="2:9" x14ac:dyDescent="0.2">
      <c r="B63" s="16" t="s">
        <v>94</v>
      </c>
      <c r="C63" s="4">
        <v>250000</v>
      </c>
      <c r="D63" s="4">
        <v>-250000</v>
      </c>
      <c r="E63" s="4">
        <v>0</v>
      </c>
      <c r="F63" s="4">
        <v>0</v>
      </c>
      <c r="G63" s="4">
        <v>0</v>
      </c>
      <c r="H63" s="4">
        <f t="shared" ref="H63:H65" si="17">D63+F63-E63-G63</f>
        <v>-250000</v>
      </c>
      <c r="I63" s="4">
        <f t="shared" ref="I63:I65" si="18">C63+H63</f>
        <v>0</v>
      </c>
    </row>
    <row r="64" spans="2:9" x14ac:dyDescent="0.2">
      <c r="B64" s="16" t="s">
        <v>95</v>
      </c>
      <c r="C64" s="4">
        <v>81512.87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81512.87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K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K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109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:K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:K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:K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:K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:K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:K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:K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:K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:K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:K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8206657.9399999995</v>
      </c>
      <c r="D161" s="6">
        <f t="shared" ref="D161:K161" si="106">D87+D13</f>
        <v>796889.12</v>
      </c>
      <c r="E161" s="6">
        <f t="shared" si="106"/>
        <v>0</v>
      </c>
      <c r="F161" s="6">
        <f t="shared" si="106"/>
        <v>0</v>
      </c>
      <c r="G161" s="6">
        <f t="shared" si="106"/>
        <v>0</v>
      </c>
      <c r="H161" s="6">
        <f t="shared" si="106"/>
        <v>796889.12</v>
      </c>
      <c r="I161" s="6">
        <f t="shared" si="106"/>
        <v>9003547.0600000005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showGridLines="0" tabSelected="1" workbookViewId="0">
      <selection activeCell="F31" sqref="F3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SISTEMA DE AGUA POTABLE Y ALCANTARILLADO DE DOCTOR MORA, GTO.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8680080.1099999994</v>
      </c>
      <c r="E11" s="71">
        <f t="shared" ref="E11:F11" si="0">SUM(E12:E20)</f>
        <v>8680080.1099999994</v>
      </c>
      <c r="F11" s="72">
        <f t="shared" si="0"/>
        <v>0</v>
      </c>
    </row>
    <row r="12" spans="1:6" x14ac:dyDescent="0.2">
      <c r="B12" s="73">
        <v>1000</v>
      </c>
      <c r="C12" s="74" t="s">
        <v>133</v>
      </c>
      <c r="D12" s="75">
        <v>3091324.06</v>
      </c>
      <c r="E12" s="75">
        <v>3091324.06</v>
      </c>
      <c r="F12" s="76">
        <f>D12-E12</f>
        <v>0</v>
      </c>
    </row>
    <row r="13" spans="1:6" x14ac:dyDescent="0.2">
      <c r="B13" s="73">
        <v>2000</v>
      </c>
      <c r="C13" s="74" t="s">
        <v>134</v>
      </c>
      <c r="D13" s="75">
        <v>821119.35000000009</v>
      </c>
      <c r="E13" s="75">
        <v>821119.35000000009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3983898.84</v>
      </c>
      <c r="E14" s="75">
        <v>3983898.84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702225</v>
      </c>
      <c r="E16" s="75">
        <v>702225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81512.86</v>
      </c>
      <c r="E17" s="75">
        <v>81512.86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8680080.1099999994</v>
      </c>
      <c r="E31" s="67">
        <f t="shared" ref="E31:F31" si="3">E11+E21</f>
        <v>8680080.1099999994</v>
      </c>
      <c r="F31" s="68">
        <f t="shared" si="3"/>
        <v>0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/>
  </hyperlinks>
  <pageMargins left="0.7" right="0.7" top="0.75" bottom="0.75" header="0.3" footer="0.3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user</cp:lastModifiedBy>
  <cp:revision/>
  <dcterms:created xsi:type="dcterms:W3CDTF">2024-03-15T21:50:03Z</dcterms:created>
  <dcterms:modified xsi:type="dcterms:W3CDTF">2026-01-14T14:52:11Z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