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C6E8D29F-75D4-4DA0-A2F1-67EA2E60FB01}" xr6:coauthVersionLast="47" xr6:coauthVersionMax="47" xr10:uidLastSave="{00000000-0000-0000-0000-000000000000}"/>
  <bookViews>
    <workbookView xWindow="-108" yWindow="-108" windowWidth="23256" windowHeight="12456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I76" i="1" s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I46" i="1"/>
  <c r="H46" i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I20" i="1"/>
  <c r="I19" i="1"/>
  <c r="I18" i="1"/>
  <c r="H21" i="1"/>
  <c r="I21" i="1" s="1"/>
  <c r="H20" i="1"/>
  <c r="H19" i="1"/>
  <c r="H18" i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48" i="1" l="1"/>
  <c r="H136" i="1"/>
  <c r="I137" i="1"/>
  <c r="I136" i="1" s="1"/>
  <c r="H126" i="1"/>
  <c r="F87" i="1"/>
  <c r="G87" i="1"/>
  <c r="H74" i="1"/>
  <c r="H62" i="1"/>
  <c r="H52" i="1"/>
  <c r="C13" i="1"/>
  <c r="I152" i="1"/>
  <c r="E87" i="1"/>
  <c r="D87" i="1"/>
  <c r="I128" i="1"/>
  <c r="I126" i="1" s="1"/>
  <c r="H32" i="1"/>
  <c r="I78" i="1"/>
  <c r="I88" i="1"/>
  <c r="I62" i="1"/>
  <c r="I54" i="1"/>
  <c r="I52" i="1" s="1"/>
  <c r="I66" i="1"/>
  <c r="H106" i="1"/>
  <c r="I22" i="1"/>
  <c r="H88" i="1"/>
  <c r="H22" i="1"/>
  <c r="I92" i="1"/>
  <c r="H152" i="1"/>
  <c r="H140" i="1"/>
  <c r="I74" i="1"/>
  <c r="C87" i="1"/>
  <c r="I106" i="1"/>
  <c r="I140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E161" i="1"/>
  <c r="F161" i="1"/>
  <c r="C161" i="1"/>
  <c r="I87" i="1"/>
  <c r="H87" i="1"/>
  <c r="D161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<sst xmlns="http://schemas.openxmlformats.org/spreadsheetml/2006/main" count="323" uniqueCount="171">
  <si>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</si>
  <si>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</si>
  <si>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</si>
  <si>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</si>
  <si>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</si>
  <si>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</si>
  <si>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</si>
  <si>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</si>
  <si>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</si>
  <si>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</si>
  <si>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</si>
  <si>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</si>
  <si>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</si>
  <si>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</si>
  <si>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</si>
  <si>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</si>
  <si>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</si>
  <si>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</si>
  <si>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</si>
  <si>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</si>
  <si>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</si>
  <si>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</si>
  <si>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</si>
  <si>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</si>
  <si>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</si>
  <si>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</si>
  <si>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</si>
  <si>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</si>
  <si>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</si>
  <si>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</si>
  <si>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</si>
  <si>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</si>
  <si>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</si>
  <si>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</si>
  <si>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</si>
  <si>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</si>
  <si>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</si>
  <si>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</si>
  <si>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</si>
  <si>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</si>
  <si>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</si>
  <si>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</si>
  <si>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</si>
  <si>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</si>
  <si>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</si>
  <si>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</si>
  <si>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</si>
  <si>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</si>
  <si>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</si>
  <si>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</si>
  <si>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</si>
  <si>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</si>
  <si>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</si>
  <si>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</si>
  <si>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</si>
  <si>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</si>
  <si>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</si>
  <si>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</si>
  <si>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</si>
  <si>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</si>
  <si>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</si>
  <si>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</si>
  <si>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</si>
  <si>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</si>
  <si>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</si>
  <si>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</si>
  <si>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</si>
  <si>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</si>
  <si>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</si>
  <si>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</si>
  <si>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</si>
  <si>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</si>
  <si>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</si>
  <si>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</si>
  <si>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</si>
  <si>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</si>
  <si>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</si>
  <si>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</si>
  <si>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</si>
  <si>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</si>
  <si>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</si>
  <si>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</si>
  <si>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</si>
  <si>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</si>
  <si>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</si>
  <si>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</si>
  <si>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</si>
  <si>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</si>
  <si>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</si>
  <si>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</si>
  <si>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</si>
  <si>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</si>
  <si>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</si>
  <si>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</si>
  <si>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</si>
  <si>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</si>
  <si>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</si>
  <si>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</si>
  <si>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</si>
  <si>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</si>
  <si>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</si>
  <si>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</si>
  <si>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</si>
  <si>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</si>
  <si>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</si>
  <si>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</si>
  <si>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</si>
  <si>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</si>
  <si>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</si>
  <si>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</si>
  <si>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</si>
  <si>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</si>
  <si>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</si>
  <si>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</si>
  <si>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</si>
  <si>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</si>
  <si>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</si>
  <si>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</si>
  <si>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</si>
  <si>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</si>
  <si>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</si>
  <si>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</si>
  <si>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</si>
  <si>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</si>
  <si>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</si>
  <si>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</si>
  <si>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</si>
  <si>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</si>
  <si>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</si>
  <si>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</si>
  <si>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</si>
  <si>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</si>
  <si>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</si>
  <si>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</si>
  <si>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</si>
  <si>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</si>
  <si>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</si>
  <si>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</si>
  <si>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</si>
  <si>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</si>
  <si>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</si>
  <si>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</si>
  <si>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</si>
  <si>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</si>
  <si>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</si>
  <si>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</si>
  <si>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</si>
  <si>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</si>
  <si>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</si>
  <si>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</si>
  <si>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</si>
  <si>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</si>
  <si>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</si>
  <si>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</si>
  <si>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</si>
  <si>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</si>
  <si>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</si>
  <si>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</si>
  <si>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</si>
  <si>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</si>
  <si>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</si>
  <si>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</si>
  <si>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</si>
  <si>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</si>
  <si>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</si>
  <si>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</si>
  <si>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</si>
  <si>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</si>
  <si>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Cuenta Pública</t>
  </si>
  <si>
    <t>CASA DE LA CULTURA XOCHIQUETZAL</t>
  </si>
  <si>
    <t xml:space="preserve"> DEL 01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</si>
</sst>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16384" width="12" style="1"/>
  </cols>
  <sheetData>
    <row r="1" spans="1:4" x14ac:dyDescent="0.2">
      <c r="A1" s="19" t="s">
        <v>169</v>
      </c>
      <c r="B1" s="20"/>
      <c r="C1" s="21" t="s">
        <v>0</v>
      </c>
      <c r="D1" s="22">
        <v>2024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170</v>
      </c>
      <c r="B3" s="24"/>
      <c r="C3" s="25" t="s">
        <v>4</v>
      </c>
      <c r="D3" s="27" t="s">
        <v>168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0.8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855468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0.199999999999999" x14ac:dyDescent="0.2"/>
  <cols>
    <col min="1" max="1" width="9.140625" style="49" customWidth="1"/>
    <col min="2" max="2" width="115.85546875" style="49" customWidth="1"/>
    <col min="3" max="3" width="14.42578125" style="49" customWidth="1"/>
    <col min="4" max="16384" width="14.4257812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0.199999999999999" x14ac:dyDescent="0.2"/>
  <cols>
    <col min="1" max="1" width="2.855468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85546875" style="1" customWidth="1"/>
    <col min="8" max="8" width="15.1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2024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9" x14ac:dyDescent="0.2">
      <c r="B5" s="44" t="s">
        <v>31</v>
      </c>
    </row>
    <row r="6" spans="1:9" x14ac:dyDescent="0.2">
      <c r="B6" s="94" t="str">
        <f>B1</f>
        <v>CASA DE LA CULTURA XOCHIQUETZAL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2024 AL 31 DE DICIEMBRE DEL 2024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2180000</v>
      </c>
      <c r="D13" s="3">
        <f t="shared" ref="D13:K13" si="0">D14+D22+D32+D42+D52+D62+D66+D74+D78</f>
        <v>195000</v>
      </c>
      <c r="E13" s="3">
        <f t="shared" si="0"/>
        <v>60000</v>
      </c>
      <c r="F13" s="3">
        <f t="shared" si="0"/>
        <v>0</v>
      </c>
      <c r="G13" s="3">
        <f t="shared" si="0"/>
        <v>0</v>
      </c>
      <c r="H13" s="3">
        <f t="shared" si="0"/>
        <v>135000</v>
      </c>
      <c r="I13" s="3">
        <f t="shared" si="0"/>
        <v>2315000</v>
      </c>
    </row>
    <row r="14" spans="1:9" x14ac:dyDescent="0.2">
      <c r="B14" s="17" t="s">
        <v>45</v>
      </c>
      <c r="C14" s="3">
        <f>SUM(C15:C21)</f>
        <v>1723584.25</v>
      </c>
      <c r="D14" s="3">
        <f t="shared" ref="D14:K14" si="1">SUM(D15:D21)</f>
        <v>-66500</v>
      </c>
      <c r="E14" s="3">
        <f t="shared" si="1"/>
        <v>60000</v>
      </c>
      <c r="F14" s="3">
        <f t="shared" si="1"/>
        <v>0</v>
      </c>
      <c r="G14" s="3">
        <f t="shared" si="1"/>
        <v>0</v>
      </c>
      <c r="H14" s="3">
        <f t="shared" si="1"/>
        <v>-126500</v>
      </c>
      <c r="I14" s="3">
        <f t="shared" si="1"/>
        <v>1597084.25</v>
      </c>
    </row>
    <row r="15" spans="1:9" x14ac:dyDescent="0.2">
      <c r="B15" s="16" t="s">
        <v>46</v>
      </c>
      <c r="C15" s="4">
        <v>926795</v>
      </c>
      <c r="D15" s="4">
        <v>-65000</v>
      </c>
      <c r="E15" s="4">
        <v>0</v>
      </c>
      <c r="F15" s="4">
        <v>0</v>
      </c>
      <c r="G15" s="4">
        <v>0</v>
      </c>
      <c r="H15" s="4">
        <f>D15+F15-E15-G15</f>
        <v>-65000</v>
      </c>
      <c r="I15" s="4">
        <f>C15+H15</f>
        <v>861795</v>
      </c>
    </row>
    <row r="16" spans="1:9" x14ac:dyDescent="0.2">
      <c r="B16" s="16" t="s">
        <v>47</v>
      </c>
      <c r="C16" s="4">
        <v>450000</v>
      </c>
      <c r="D16" s="4">
        <v>0</v>
      </c>
      <c r="E16" s="4">
        <v>20000</v>
      </c>
      <c r="F16" s="4">
        <v>0</v>
      </c>
      <c r="G16" s="4">
        <v>0</v>
      </c>
      <c r="H16" s="4">
        <f t="shared" ref="H16:H21" si="2">D16+F16-E16-G16</f>
        <v>-20000</v>
      </c>
      <c r="I16" s="4">
        <f t="shared" ref="I16:I21" si="3">C16+H16</f>
        <v>430000</v>
      </c>
    </row>
    <row r="17" spans="2:9" x14ac:dyDescent="0.2">
      <c r="B17" s="16" t="s">
        <v>48</v>
      </c>
      <c r="C17" s="4">
        <v>189725</v>
      </c>
      <c r="D17" s="4">
        <v>-10000</v>
      </c>
      <c r="E17" s="4">
        <v>0</v>
      </c>
      <c r="F17" s="4">
        <v>0</v>
      </c>
      <c r="G17" s="4">
        <v>0</v>
      </c>
      <c r="H17" s="4">
        <f t="shared" si="2"/>
        <v>-10000</v>
      </c>
      <c r="I17" s="4">
        <f t="shared" si="3"/>
        <v>179725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157064.25</v>
      </c>
      <c r="D19" s="4">
        <v>8500</v>
      </c>
      <c r="E19" s="4">
        <v>40000</v>
      </c>
      <c r="F19" s="4">
        <v>0</v>
      </c>
      <c r="G19" s="4">
        <v>0</v>
      </c>
      <c r="H19" s="4">
        <f t="shared" si="2"/>
        <v>-31500</v>
      </c>
      <c r="I19" s="4">
        <f t="shared" si="3"/>
        <v>125564.25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163215.75</v>
      </c>
      <c r="D22" s="3">
        <f t="shared" ref="D22:K22" si="4">SUM(D23:D31)</f>
        <v>39500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39500</v>
      </c>
      <c r="I22" s="3">
        <f t="shared" si="4"/>
        <v>202715.75</v>
      </c>
    </row>
    <row r="23" spans="2:9" x14ac:dyDescent="0.2">
      <c r="B23" s="16" t="s">
        <v>54</v>
      </c>
      <c r="C23" s="4">
        <v>26215.75</v>
      </c>
      <c r="D23" s="4">
        <v>6500</v>
      </c>
      <c r="E23" s="4">
        <v>0</v>
      </c>
      <c r="F23" s="4">
        <v>0</v>
      </c>
      <c r="G23" s="4">
        <v>0</v>
      </c>
      <c r="H23" s="4">
        <f t="shared" ref="H23:H31" si="5">D23+F23-E23-G23</f>
        <v>6500</v>
      </c>
      <c r="I23" s="4">
        <f t="shared" ref="I23:I31" si="6">C23+H23</f>
        <v>32715.75</v>
      </c>
    </row>
    <row r="24" spans="2:9" x14ac:dyDescent="0.2">
      <c r="B24" s="16" t="s">
        <v>55</v>
      </c>
      <c r="C24" s="4">
        <v>20100</v>
      </c>
      <c r="D24" s="4">
        <v>20000</v>
      </c>
      <c r="E24" s="4">
        <v>0</v>
      </c>
      <c r="F24" s="4">
        <v>0</v>
      </c>
      <c r="G24" s="4">
        <v>0</v>
      </c>
      <c r="H24" s="4">
        <f t="shared" si="5"/>
        <v>20000</v>
      </c>
      <c r="I24" s="4">
        <f t="shared" si="6"/>
        <v>40100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21400</v>
      </c>
      <c r="D26" s="4">
        <v>8000</v>
      </c>
      <c r="E26" s="4">
        <v>0</v>
      </c>
      <c r="F26" s="4">
        <v>0</v>
      </c>
      <c r="G26" s="4">
        <v>0</v>
      </c>
      <c r="H26" s="4">
        <f t="shared" si="5"/>
        <v>8000</v>
      </c>
      <c r="I26" s="4">
        <f t="shared" si="6"/>
        <v>29400</v>
      </c>
    </row>
    <row r="27" spans="2:9" x14ac:dyDescent="0.2">
      <c r="B27" s="16" t="s">
        <v>58</v>
      </c>
      <c r="C27" s="4">
        <v>1000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1000</v>
      </c>
    </row>
    <row r="28" spans="2:9" x14ac:dyDescent="0.2">
      <c r="B28" s="16" t="s">
        <v>59</v>
      </c>
      <c r="C28" s="4">
        <v>73200</v>
      </c>
      <c r="D28" s="4">
        <v>20000</v>
      </c>
      <c r="E28" s="4">
        <v>0</v>
      </c>
      <c r="F28" s="4">
        <v>0</v>
      </c>
      <c r="G28" s="4">
        <v>0</v>
      </c>
      <c r="H28" s="4">
        <f t="shared" si="5"/>
        <v>20000</v>
      </c>
      <c r="I28" s="4">
        <f t="shared" si="6"/>
        <v>93200</v>
      </c>
    </row>
    <row r="29" spans="2:9" x14ac:dyDescent="0.2">
      <c r="B29" s="16" t="s">
        <v>60</v>
      </c>
      <c r="C29" s="4">
        <v>10100</v>
      </c>
      <c r="D29" s="4">
        <v>-10000</v>
      </c>
      <c r="E29" s="4">
        <v>0</v>
      </c>
      <c r="F29" s="4">
        <v>0</v>
      </c>
      <c r="G29" s="4">
        <v>0</v>
      </c>
      <c r="H29" s="4">
        <f t="shared" si="5"/>
        <v>-10000</v>
      </c>
      <c r="I29" s="4">
        <f t="shared" si="6"/>
        <v>100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11200</v>
      </c>
      <c r="D31" s="4">
        <v>-5000</v>
      </c>
      <c r="E31" s="4">
        <v>0</v>
      </c>
      <c r="F31" s="4">
        <v>0</v>
      </c>
      <c r="G31" s="4">
        <v>0</v>
      </c>
      <c r="H31" s="4">
        <f t="shared" si="5"/>
        <v>-5000</v>
      </c>
      <c r="I31" s="4">
        <f t="shared" si="6"/>
        <v>6200</v>
      </c>
    </row>
    <row r="32" spans="2:9" x14ac:dyDescent="0.2">
      <c r="B32" s="17" t="s">
        <v>63</v>
      </c>
      <c r="C32" s="3">
        <f>SUM(C33:C41)</f>
        <v>290300</v>
      </c>
      <c r="D32" s="3">
        <f t="shared" ref="D32:K32" si="7">SUM(D33:D41)</f>
        <v>222000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222000</v>
      </c>
      <c r="I32" s="3">
        <f t="shared" si="7"/>
        <v>512300</v>
      </c>
    </row>
    <row r="33" spans="2:9" x14ac:dyDescent="0.2">
      <c r="B33" s="16" t="s">
        <v>64</v>
      </c>
      <c r="C33" s="4">
        <v>31800</v>
      </c>
      <c r="D33" s="4">
        <v>0</v>
      </c>
      <c r="E33" s="4">
        <v>0</v>
      </c>
      <c r="F33" s="4">
        <v>0</v>
      </c>
      <c r="G33" s="4">
        <v>0</v>
      </c>
      <c r="H33" s="4">
        <f t="shared" ref="H33:H41" si="8">D33+F33-E33-G33</f>
        <v>0</v>
      </c>
      <c r="I33" s="4">
        <f t="shared" ref="I33:I41" si="9">C33+H33</f>
        <v>31800</v>
      </c>
    </row>
    <row r="34" spans="2:9" x14ac:dyDescent="0.2">
      <c r="B34" s="16" t="s">
        <v>65</v>
      </c>
      <c r="C34" s="4">
        <v>40200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40200</v>
      </c>
    </row>
    <row r="35" spans="2:9" x14ac:dyDescent="0.2">
      <c r="B35" s="16" t="s">
        <v>66</v>
      </c>
      <c r="C35" s="4">
        <v>30100</v>
      </c>
      <c r="D35" s="4">
        <v>32000</v>
      </c>
      <c r="E35" s="4">
        <v>0</v>
      </c>
      <c r="F35" s="4">
        <v>0</v>
      </c>
      <c r="G35" s="4">
        <v>0</v>
      </c>
      <c r="H35" s="4">
        <f t="shared" si="8"/>
        <v>32000</v>
      </c>
      <c r="I35" s="4">
        <f t="shared" si="9"/>
        <v>62100</v>
      </c>
    </row>
    <row r="36" spans="2:9" x14ac:dyDescent="0.2">
      <c r="B36" s="16" t="s">
        <v>67</v>
      </c>
      <c r="C36" s="4">
        <v>10100</v>
      </c>
      <c r="D36" s="4">
        <v>0</v>
      </c>
      <c r="E36" s="4">
        <v>0</v>
      </c>
      <c r="F36" s="4">
        <v>0</v>
      </c>
      <c r="G36" s="4">
        <v>0</v>
      </c>
      <c r="H36" s="4">
        <f t="shared" si="8"/>
        <v>0</v>
      </c>
      <c r="I36" s="4">
        <f t="shared" si="9"/>
        <v>10100</v>
      </c>
    </row>
    <row r="37" spans="2:9" x14ac:dyDescent="0.2">
      <c r="B37" s="16" t="s">
        <v>68</v>
      </c>
      <c r="C37" s="4">
        <v>45100</v>
      </c>
      <c r="D37" s="4">
        <v>-10000</v>
      </c>
      <c r="E37" s="4">
        <v>0</v>
      </c>
      <c r="F37" s="4">
        <v>0</v>
      </c>
      <c r="G37" s="4">
        <v>0</v>
      </c>
      <c r="H37" s="4">
        <f t="shared" si="8"/>
        <v>-10000</v>
      </c>
      <c r="I37" s="4">
        <f t="shared" si="9"/>
        <v>35100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2000</v>
      </c>
      <c r="D39" s="4">
        <v>0</v>
      </c>
      <c r="E39" s="4">
        <v>0</v>
      </c>
      <c r="F39" s="4">
        <v>0</v>
      </c>
      <c r="G39" s="4">
        <v>0</v>
      </c>
      <c r="H39" s="4">
        <f t="shared" si="8"/>
        <v>0</v>
      </c>
      <c r="I39" s="4">
        <f t="shared" si="9"/>
        <v>2000</v>
      </c>
    </row>
    <row r="40" spans="2:9" x14ac:dyDescent="0.2">
      <c r="B40" s="16" t="s">
        <v>71</v>
      </c>
      <c r="C40" s="4">
        <v>80000</v>
      </c>
      <c r="D40" s="4">
        <v>200000</v>
      </c>
      <c r="E40" s="4">
        <v>0</v>
      </c>
      <c r="F40" s="4">
        <v>0</v>
      </c>
      <c r="G40" s="4">
        <v>0</v>
      </c>
      <c r="H40" s="4">
        <f t="shared" si="8"/>
        <v>200000</v>
      </c>
      <c r="I40" s="4">
        <f t="shared" si="9"/>
        <v>280000</v>
      </c>
    </row>
    <row r="41" spans="2:9" x14ac:dyDescent="0.2">
      <c r="B41" s="16" t="s">
        <v>72</v>
      </c>
      <c r="C41" s="4">
        <v>51000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51000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2900</v>
      </c>
      <c r="D52" s="3">
        <f t="shared" ref="D52:K52" si="13">SUM(D53:D61)</f>
        <v>0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0</v>
      </c>
      <c r="I52" s="3">
        <f t="shared" si="13"/>
        <v>2900</v>
      </c>
    </row>
    <row r="53" spans="2:9" x14ac:dyDescent="0.2">
      <c r="B53" s="16" t="s">
        <v>84</v>
      </c>
      <c r="C53" s="4">
        <v>1700</v>
      </c>
      <c r="D53" s="4">
        <v>0</v>
      </c>
      <c r="E53" s="4">
        <v>0</v>
      </c>
      <c r="F53" s="4">
        <v>0</v>
      </c>
      <c r="G53" s="4">
        <v>0</v>
      </c>
      <c r="H53" s="4">
        <f t="shared" ref="H53:H61" si="14">D53+F53-E53-G53</f>
        <v>0</v>
      </c>
      <c r="I53" s="4">
        <f t="shared" ref="I53:I61" si="15">C53+H53</f>
        <v>1700</v>
      </c>
    </row>
    <row r="54" spans="2:9" x14ac:dyDescent="0.2">
      <c r="B54" s="16" t="s">
        <v>85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1000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200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200</v>
      </c>
    </row>
    <row r="62" spans="2:9" x14ac:dyDescent="0.2">
      <c r="B62" s="17" t="s">
        <v>93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2180000</v>
      </c>
      <c r="D161" s="6">
        <f t="shared" ref="D161:K161" si="106">D87+D13</f>
        <v>195000</v>
      </c>
      <c r="E161" s="6">
        <f t="shared" si="106"/>
        <v>60000</v>
      </c>
      <c r="F161" s="6">
        <f t="shared" si="106"/>
        <v>0</v>
      </c>
      <c r="G161" s="6">
        <f t="shared" si="106"/>
        <v>0</v>
      </c>
      <c r="H161" s="6">
        <f t="shared" si="106"/>
        <v>135000</v>
      </c>
      <c r="I161" s="6">
        <f t="shared" si="106"/>
        <v>2315000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0.199999999999999" x14ac:dyDescent="0.2"/>
  <cols>
    <col min="1" max="1" width="9.140625" style="49" customWidth="1"/>
    <col min="2" max="2" width="115.85546875" style="49" customWidth="1"/>
    <col min="3" max="3" width="14.42578125" style="49" customWidth="1"/>
    <col min="4" max="16384" width="14.4257812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0.199999999999999" x14ac:dyDescent="0.2"/>
  <cols>
    <col min="1" max="1" width="2.855468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ht="10.8" thickBot="1" x14ac:dyDescent="0.25">
      <c r="C5" s="44" t="s">
        <v>121</v>
      </c>
    </row>
    <row r="6" spans="1:6" x14ac:dyDescent="0.2">
      <c r="B6" s="97" t="str">
        <f>B1</f>
        <v>CASA DE LA CULTURA XOCHIQUETZAL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0.399999999999999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2146142.14</v>
      </c>
      <c r="E11" s="71">
        <f t="shared" ref="E11:F11" si="0">SUM(E12:E20)</f>
        <v>2125334.14</v>
      </c>
      <c r="F11" s="72">
        <f t="shared" si="0"/>
        <v>20808</v>
      </c>
    </row>
    <row r="12" spans="1:6" x14ac:dyDescent="0.2">
      <c r="B12" s="73">
        <v>1000</v>
      </c>
      <c r="C12" s="74" t="s">
        <v>133</v>
      </c>
      <c r="D12" s="75">
        <v>1529346.6</v>
      </c>
      <c r="E12" s="75">
        <v>1508538.6</v>
      </c>
      <c r="F12" s="76">
        <f>D12-E12</f>
        <v>20808</v>
      </c>
    </row>
    <row r="13" spans="1:6" x14ac:dyDescent="0.2">
      <c r="B13" s="73">
        <v>2000</v>
      </c>
      <c r="C13" s="74" t="s">
        <v>134</v>
      </c>
      <c r="D13" s="75">
        <v>169219.39</v>
      </c>
      <c r="E13" s="75">
        <v>169219.39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447576.15</v>
      </c>
      <c r="E14" s="75">
        <v>447576.14999999997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0.8" thickBot="1" x14ac:dyDescent="0.25">
      <c r="B31" s="65"/>
      <c r="C31" s="66" t="s">
        <v>42</v>
      </c>
      <c r="D31" s="67">
        <f>D11+D21</f>
        <v>2146142.14</v>
      </c>
      <c r="E31" s="67">
        <f t="shared" ref="E31:F31" si="3">E11+E21</f>
        <v>2125334.14</v>
      </c>
      <c r="F31" s="68">
        <f t="shared" si="3"/>
        <v>20808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0.199999999999999" x14ac:dyDescent="0.2"/>
  <cols>
    <col min="1" max="1" width="9.140625" style="49" customWidth="1"/>
    <col min="2" max="2" width="115.85546875" style="49" customWidth="1"/>
    <col min="3" max="3" width="14.42578125" style="49" customWidth="1"/>
    <col min="4" max="16384" width="14.4257812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855468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0.199999999999999" x14ac:dyDescent="0.2"/>
  <cols>
    <col min="1" max="1" width="9.140625" style="49" customWidth="1"/>
    <col min="2" max="2" width="115.85546875" style="49" customWidth="1"/>
    <col min="3" max="3" width="14.42578125" style="49" customWidth="1"/>
    <col min="4" max="16384" width="14.4257812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855468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0.199999999999999" x14ac:dyDescent="0.2"/>
  <cols>
    <col min="1" max="1" width="9.140625" style="49" customWidth="1"/>
    <col min="2" max="2" width="115.85546875" style="49" customWidth="1"/>
    <col min="3" max="3" width="14.42578125" style="49" customWidth="1"/>
    <col min="4" max="16384" width="14.4257812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855468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2024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2024 AL 31 DE DICIEMBRE DEL 2024</v>
      </c>
      <c r="C3" s="88"/>
      <c r="D3" s="88"/>
      <c r="E3" s="41" t="s">
        <v>4</v>
      </c>
      <c r="F3" s="42" t="str">
        <f>'Notas de Disciplina Financiera'!D3</f>
        <v>Cuenta Pública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0.199999999999999" x14ac:dyDescent="0.2"/>
  <cols>
    <col min="1" max="1" width="9.140625" style="49" customWidth="1"/>
    <col min="2" max="2" width="115.85546875" style="49" customWidth="1"/>
    <col min="3" max="3" width="14.42578125" style="49" customWidth="1"/>
    <col min="4" max="16384" width="14.4257812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Jose Guillermo De Alba Rios</cp:lastModifiedBy>
  <cp:revision/>
  <dcterms:created xsi:type="dcterms:W3CDTF">2024-03-15T21:50:03Z</dcterms:created>
  <dcterms:modified xsi:type="dcterms:W3CDTF">2025-02-21T18:12:37Z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