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Usuario\Documents\022025\"/>
    </mc:Choice>
  </mc:AlternateContent>
  <bookViews>
    <workbookView xWindow="-105" yWindow="-105" windowWidth="23250" windowHeight="12450" firstSheet="7" activeTab="13"/>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7" i="6" l="1"/>
  <c r="A2" i="15"/>
  <c r="A2" i="12"/>
  <c r="B7" i="12"/>
  <c r="C7" i="12"/>
  <c r="D7" i="12"/>
  <c r="E7" i="12"/>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E29" i="12" l="1"/>
  <c r="G29" i="12"/>
  <c r="F29" i="12"/>
  <c r="D29" i="12"/>
  <c r="C29" i="12"/>
  <c r="C47" i="2"/>
  <c r="C62" i="2" s="1"/>
  <c r="B47" i="2"/>
  <c r="B62" i="2" s="1"/>
  <c r="B29" i="12"/>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E13" i="3"/>
  <c r="E9" i="3"/>
  <c r="D13" i="3"/>
  <c r="D9" i="3"/>
  <c r="C13" i="3"/>
  <c r="B22" i="3"/>
  <c r="C19" i="8"/>
  <c r="D19" i="8"/>
  <c r="E19" i="8"/>
  <c r="F19" i="8"/>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C8" i="3" s="1"/>
  <c r="C20" i="3" s="1"/>
  <c r="B9" i="3"/>
  <c r="F75" i="2"/>
  <c r="E75" i="2"/>
  <c r="F68" i="2"/>
  <c r="E68" i="2"/>
  <c r="F63" i="2"/>
  <c r="E63" i="2"/>
  <c r="F57" i="2"/>
  <c r="E57" i="2"/>
  <c r="F42" i="2"/>
  <c r="E42" i="2"/>
  <c r="F38" i="2"/>
  <c r="E38" i="2"/>
  <c r="F31" i="2"/>
  <c r="E31" i="2"/>
  <c r="F27" i="2"/>
  <c r="E27" i="2"/>
  <c r="F23" i="2"/>
  <c r="E23" i="2"/>
  <c r="F19" i="2"/>
  <c r="E19" i="2"/>
  <c r="F9" i="2"/>
  <c r="E9" i="2"/>
  <c r="F29" i="8" l="1"/>
  <c r="G75" i="6"/>
  <c r="G59" i="6"/>
  <c r="G28" i="6"/>
  <c r="D41" i="6"/>
  <c r="F8" i="3"/>
  <c r="F20" i="3" s="1"/>
  <c r="F65" i="6"/>
  <c r="E65" i="6"/>
  <c r="G27" i="9"/>
  <c r="C65" i="6"/>
  <c r="C9" i="9"/>
  <c r="E29" i="8"/>
  <c r="G146" i="7"/>
  <c r="E84" i="7"/>
  <c r="G71" i="7"/>
  <c r="G62" i="7"/>
  <c r="G28" i="7"/>
  <c r="C9" i="7"/>
  <c r="F41" i="6"/>
  <c r="C41" i="6"/>
  <c r="D8" i="3"/>
  <c r="D20" i="3" s="1"/>
  <c r="E79" i="2"/>
  <c r="F79" i="2"/>
  <c r="F47" i="2"/>
  <c r="F59" i="2" s="1"/>
  <c r="E47" i="2"/>
  <c r="E59" i="2" s="1"/>
  <c r="K20" i="4"/>
  <c r="E20" i="4"/>
  <c r="I20" i="4"/>
  <c r="C43" i="9"/>
  <c r="B43" i="9"/>
  <c r="D9" i="9"/>
  <c r="E9" i="9"/>
  <c r="G9" i="9"/>
  <c r="B9" i="9"/>
  <c r="D43" i="9"/>
  <c r="E43" i="9"/>
  <c r="G43" i="9"/>
  <c r="B29" i="8"/>
  <c r="D29" i="8"/>
  <c r="C29" i="8"/>
  <c r="G29"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41" i="6" s="1"/>
  <c r="G37" i="6"/>
  <c r="E77" i="9" l="1"/>
  <c r="F70" i="6"/>
  <c r="E70" i="6"/>
  <c r="D70" i="6"/>
  <c r="C70" i="6"/>
  <c r="C77" i="9"/>
  <c r="G77" i="9"/>
  <c r="D77" i="9"/>
  <c r="F159" i="7"/>
  <c r="E159" i="7"/>
  <c r="B159" i="7"/>
  <c r="G9" i="7"/>
  <c r="C159" i="7"/>
  <c r="G65" i="6"/>
  <c r="G70" i="6" s="1"/>
  <c r="B70" i="6"/>
  <c r="E81" i="2"/>
  <c r="F81" i="2"/>
  <c r="B77" i="9"/>
  <c r="F77" i="9"/>
  <c r="D159" i="7"/>
  <c r="G84" i="7"/>
  <c r="G42" i="6"/>
  <c r="G159" i="7" l="1"/>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<sst xmlns="http://schemas.openxmlformats.org/spreadsheetml/2006/main" count="860" uniqueCount="549">
  <si>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</si>
  <si>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</si>
  <si>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</si>
  <si>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</si>
  <si>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</si>
  <si>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</si>
  <si>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</si>
  <si>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</si>
  <si>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</si>
  <si>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</si>
  <si>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</si>
  <si>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</si>
  <si>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</si>
  <si>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</si>
  <si>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</si>
  <si>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</si>
  <si>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</si>
  <si>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</si>
  <si>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</si>
  <si>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</si>
  <si>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</si>
  <si>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</si>
  <si>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</si>
  <si>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</si>
  <si>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</si>
  <si>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</si>
  <si>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</si>
  <si>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</si>
  <si>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</si>
  <si>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</si>
  <si>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</si>
  <si>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</si>
  <si>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</si>
  <si>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</si>
  <si>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</si>
  <si>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</si>
  <si>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</si>
  <si>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</si>
  <si>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</si>
  <si>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</si>
  <si>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</si>
  <si>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</si>
  <si>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</si>
  <si>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</si>
  <si>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</si>
  <si>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</si>
  <si>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</si>
  <si>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</si>
  <si>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</si>
  <si>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</si>
  <si>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</si>
  <si>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</si>
  <si>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</si>
  <si>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</si>
  <si>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</si>
  <si>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</si>
  <si>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</si>
  <si>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</si>
  <si>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</si>
  <si>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</si>
  <si>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</si>
  <si>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</si>
  <si>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</si>
  <si>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</si>
  <si>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</si>
  <si>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</si>
  <si>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</si>
  <si>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</si>
  <si>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</si>
  <si>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</si>
  <si>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</si>
  <si>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</si>
  <si>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</si>
  <si>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</si>
  <si>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</si>
  <si>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</si>
  <si>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</si>
  <si>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</si>
  <si>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</si>
  <si>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</si>
  <si>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</si>
  <si>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</si>
  <si>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</si>
  <si>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</si>
  <si>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</si>
  <si>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</si>
  <si>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</si>
  <si>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</si>
  <si>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</si>
  <si>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</si>
  <si>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</si>
  <si>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</si>
  <si>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</si>
  <si>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</si>
  <si>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</si>
  <si>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</si>
  <si>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</si>
  <si>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</si>
  <si>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</si>
  <si>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</si>
  <si>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</si>
  <si>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</si>
  <si>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</si>
  <si>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</si>
  <si>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</si>
  <si>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</si>
  <si>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</si>
  <si>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</si>
  <si>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</si>
  <si>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</si>
  <si>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</si>
  <si>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</si>
  <si>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</si>
  <si>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</si>
  <si>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</si>
  <si>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</si>
  <si>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</si>
  <si>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</si>
  <si>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</si>
  <si>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</si>
  <si>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</si>
  <si>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</si>
  <si>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</si>
  <si>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</si>
  <si>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</si>
  <si>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</si>
  <si>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</si>
  <si>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</si>
  <si>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</si>
  <si>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</si>
  <si>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</si>
  <si>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</si>
  <si>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</si>
  <si>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</si>
  <si>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</si>
  <si>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</si>
  <si>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</si>
  <si>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</si>
  <si>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</si>
  <si>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</si>
  <si>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</si>
  <si>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</si>
  <si>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</si>
  <si>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</si>
  <si>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</si>
  <si>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</si>
  <si>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</si>
  <si>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</si>
  <si>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</si>
  <si>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</si>
  <si>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</si>
  <si>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</si>
  <si>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</si>
  <si>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</si>
  <si>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</si>
  <si>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</si>
  <si>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</si>
  <si>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</si>
  <si>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</si>
  <si>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</si>
  <si>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</si>
  <si>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</si>
  <si>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</si>
  <si>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</si>
  <si>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</si>
  <si>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</si>
  <si>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</si>
  <si>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</si>
  <si>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</si>
  <si>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</si>
  <si>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</si>
  <si>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</si>
  <si>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</si>
  <si>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</si>
  <si>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</si>
  <si>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</si>
  <si>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</si>
  <si>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</si>
  <si>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</si>
  <si>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</si>
  <si>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</si>
  <si>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</si>
  <si>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</si>
  <si>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</si>
  <si>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</si>
  <si>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</si>
  <si>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</si>
  <si>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</si>
  <si>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</si>
  <si>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</si>
  <si>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</si>
  <si>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</si>
  <si>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</si>
  <si>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</si>
  <si>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</si>
  <si>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</si>
  <si>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</si>
  <si>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</si>
  <si>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</si>
  <si>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</si>
  <si>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</si>
  <si>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</si>
  <si>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</si>
  <si>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</si>
  <si>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</si>
  <si>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</si>
  <si>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</si>
  <si>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</si>
  <si>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</si>
  <si>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</si>
  <si>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</si>
  <si>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</si>
  <si>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</si>
  <si>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</si>
  <si>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</si>
  <si>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</si>
  <si>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</si>
  <si>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</si>
  <si>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</si>
  <si>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</si>
  <si>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</si>
  <si>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</si>
  <si>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</si>
  <si>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</si>
  <si>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</si>
  <si>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</si>
  <si>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</si>
  <si>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</si>
  <si>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</si>
  <si>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</si>
  <si>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</si>
  <si>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</si>
  <si>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</si>
  <si>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</si>
  <si>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</si>
  <si>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</si>
  <si>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</si>
  <si>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</si>
  <si>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</si>
  <si>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</si>
  <si>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</si>
  <si>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</si>
  <si>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</si>
  <si>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</si>
  <si>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</si>
  <si>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</si>
  <si>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</si>
  <si>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</si>
  <si>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</si>
  <si>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</si>
  <si>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</si>
  <si>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</si>
  <si>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</si>
  <si>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</si>
  <si>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</si>
  <si>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</si>
  <si>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</si>
  <si>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</si>
  <si>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</si>
  <si>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</si>
  <si>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</si>
  <si>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</si>
  <si>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</si>
  <si>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</si>
  <si>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</si>
  <si>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</si>
  <si>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</si>
  <si>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</si>
  <si>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</si>
  <si>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</si>
  <si>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</si>
  <si>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</si>
  <si>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</si>
  <si>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</si>
  <si>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</si>
  <si>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</si>
  <si>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</si>
  <si>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</si>
  <si>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</si>
  <si>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</si>
  <si>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</si>
  <si>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</si>
  <si>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</si>
  <si>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</si>
  <si>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</si>
  <si>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</si>
  <si>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</si>
  <si>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</si>
  <si>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</si>
  <si>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</si>
  <si>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</si>
  <si>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</si>
  <si>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</si>
  <si>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</si>
  <si>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</si>
  <si>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</si>
  <si>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</si>
  <si>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</si>
  <si>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</si>
  <si>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</si>
  <si>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</si>
  <si>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</si>
  <si>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</si>
  <si>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</si>
  <si>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</si>
  <si>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</si>
  <si>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</si>
  <si>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</si>
  <si>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</si>
  <si>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</si>
  <si>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</si>
  <si>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</si>
  <si>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</si>
  <si>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</si>
  <si>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</si>
  <si>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</si>
  <si>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</si>
  <si>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</si>
  <si>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</si>
  <si>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</si>
  <si>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</si>
  <si>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</si>
  <si>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</si>
  <si>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</si>
  <si>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</si>
  <si>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</si>
  <si>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</si>
  <si>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</si>
  <si>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</si>
  <si>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</si>
  <si>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</si>
  <si>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</si>
  <si>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</si>
  <si>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</si>
  <si>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</si>
  <si>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</si>
  <si>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</si>
  <si>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</si>
  <si>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</si>
  <si>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</si>
  <si>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</si>
  <si>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</si>
  <si>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</si>
  <si>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</si>
  <si>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</si>
  <si>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</si>
  <si>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</si>
  <si>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</si>
  <si>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</si>
  <si>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</si>
  <si>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</si>
  <si>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</si>
  <si>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</si>
  <si>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</si>
  <si>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</si>
  <si>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</si>
  <si>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</si>
  <si>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</si>
  <si>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</si>
  <si>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</si>
  <si>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</si>
  <si>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</si>
  <si>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</si>
  <si>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</si>
  <si>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</si>
  <si>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</si>
  <si>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</si>
  <si>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</si>
  <si>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</si>
  <si>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</si>
  <si>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</si>
  <si>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</si>
  <si>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</si>
  <si>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</si>
  <si>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</si>
  <si>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</si>
  <si>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</si>
  <si>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</si>
  <si>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</si>
  <si>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</si>
  <si>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</si>
  <si>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</si>
  <si>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</si>
  <si>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</si>
  <si>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</si>
  <si>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</si>
  <si>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</si>
  <si>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</si>
  <si>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</si>
  <si>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</si>
  <si>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</si>
  <si>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</si>
  <si>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</si>
  <si>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</si>
  <si>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</si>
  <si>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</si>
  <si>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</si>
  <si>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</si>
  <si>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</si>
  <si>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</si>
  <si>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</si>
  <si>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</si>
  <si>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</si>
  <si>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</si>
  <si>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</si>
  <si>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</si>
  <si>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</si>
  <si>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</si>
  <si>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</si>
  <si>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</si>
  <si>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</si>
  <si>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</si>
  <si>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</si>
  <si>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</si>
  <si>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</si>
  <si>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</si>
  <si>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</si>
  <si>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</si>
  <si>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</si>
  <si>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</si>
  <si>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</si>
  <si>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</si>
  <si>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</si>
  <si>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</si>
  <si>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</si>
  <si>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</si>
  <si>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</si>
  <si>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</si>
  <si>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</si>
  <si>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</si>
  <si>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</si>
  <si>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</si>
  <si>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</si>
  <si>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</si>
  <si>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</si>
  <si>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</si>
  <si>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</si>
  <si>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</si>
  <si>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</si>
  <si>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</si>
  <si>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</si>
  <si>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</si>
  <si>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</si>
  <si>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</si>
  <si>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</si>
  <si>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</si>
  <si>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</si>
  <si>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</si>
  <si>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</si>
  <si>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</si>
  <si>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</si>
  <si>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</si>
  <si>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</si>
  <si>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</si>
  <si>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</si>
  <si>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</si>
  <si>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</si>
  <si>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</si>
  <si>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</si>
  <si>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</si>
  <si>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</si>
  <si>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</si>
  <si>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</si>
  <si>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</si>
  <si>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</si>
  <si>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</si>
  <si>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</si>
  <si>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</si>
  <si>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</si>
  <si>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</si>
  <si>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</si>
  <si>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</si>
  <si>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</si>
  <si>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</si>
  <si>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</si>
  <si>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</si>
  <si>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</si>
  <si>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</si>
  <si>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</si>
  <si>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</si>
  <si>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</si>
  <si>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</si>
  <si>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</si>
  <si>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</si>
  <si>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</si>
  <si>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</si>
  <si>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</si>
  <si>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</si>
  <si>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</si>
  <si>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</si>
  <si>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</si>
  <si>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</si>
  <si>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</si>
  <si>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</si>
  <si>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</si>
  <si>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</si>
  <si>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</si>
  <si>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</si>
  <si>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</si>
  <si>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</si>
  <si>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</si>
  <si>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</si>
  <si>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</si>
  <si>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</si>
  <si>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</si>
  <si>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</si>
  <si>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</si>
  <si>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</si>
  <si>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</si>
  <si>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</si>
  <si>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</si>
  <si>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</si>
  <si>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</si>
  <si>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</si>
  <si>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</si>
  <si>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</si>
  <si>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</si>
  <si>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</si>
  <si>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</si>
  <si>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</si>
  <si>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</si>
  <si>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</si>
  <si>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</si>
  <si>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</si>
  <si>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</si>
  <si>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</si>
  <si>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</si>
  <si>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</si>
  <si>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</si>
  <si>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Concepto ( b )</t>
  </si>
  <si>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</si>
  <si>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</si>
  <si>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</si>
  <si>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</si>
  <si>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</si>
  <si>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</si>
  <si>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2025 Año en Cuestión
(de proyecto de presupuesto) (c)</t>
  </si>
  <si>
    <r>
      <t xml:space="preserve">2025 Año del Ejercicio
Vigente </t>
    </r>
    <r>
      <rPr>
        <b/>
        <vertAlign val="superscript"/>
        <sz val="11"/>
        <color indexed="8"/>
        <rFont val="Calibri"/>
        <family val="2"/>
      </rPr>
      <t>2</t>
    </r>
    <r>
      <rPr>
        <b/>
        <sz val="11"/>
        <color indexed="8"/>
        <rFont val="Calibri"/>
        <family val="2"/>
      </rPr>
      <t xml:space="preserve"> (d)</t>
    </r>
  </si>
  <si>
    <r>
      <t xml:space="preserve">2025 Año del Ejercicio 
Vigente </t>
    </r>
    <r>
      <rPr>
        <b/>
        <vertAlign val="superscript"/>
        <sz val="11"/>
        <color indexed="8"/>
        <rFont val="Calibri"/>
        <family val="2"/>
      </rPr>
      <t>2</t>
    </r>
    <r>
      <rPr>
        <b/>
        <sz val="11"/>
        <color indexed="8"/>
        <rFont val="Calibri"/>
        <family val="2"/>
      </rPr>
      <t xml:space="preserve"> (d)</t>
    </r>
  </si>
  <si>
    <t>COMISION MUNICIPAL DEL DEPORTE DE DR MORA, GTO</t>
  </si>
  <si>
    <t>00001 COMUDE</t>
  </si>
  <si>
    <t xml:space="preserve">  L.A.E. JAVIER ARTURO VERDE VALENCIA</t>
  </si>
  <si>
    <t>C. MANUEL MENDOZA PICHARDO</t>
  </si>
  <si>
    <t xml:space="preserve">            AUXILIAR CONTABLE</t>
  </si>
  <si>
    <t>DIRECTOR DE COMUDE DOCTOR MORA</t>
  </si>
  <si>
    <t xml:space="preserve">                      EMISOR</t>
  </si>
  <si>
    <t>DEL 01 DE ABRIL DEL 2025 AL 30 DE JUNIO DEL 2025</t>
  </si>
  <si>
    <t>DEL 01 DE ABRIL DE 2025 AL 30 DE JUNIO DEL 2025</t>
  </si>
  <si>
    <t>DEL 1 DE ABRIL DEL 2025 AL 30 DE JUNIO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</si>
</sst>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dd/mm/yyyy;@"/>
  </numFmts>
  <fonts count="19"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
      <b/>
      <sz val="8"/>
      <name val="Arial"/>
      <family val="2"/>
    </font>
    <font>
      <sz val="8"/>
      <color theme="1"/>
      <name val="Arial"/>
      <family val="2"/>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92">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18" fillId="0" borderId="0" xfId="3" applyFont="1" applyAlignment="1" applyProtection="1">
      <alignment vertical="top"/>
      <protection locked="0"/>
    </xf>
    <xf numFmtId="0" fontId="17" fillId="0" borderId="0" xfId="2" applyFont="1" applyAlignment="1" applyProtection="1">
      <alignment vertical="top" wrapText="1"/>
      <protection locked="0"/>
    </xf>
    <xf numFmtId="4" fontId="17" fillId="0" borderId="0" xfId="2" applyNumberFormat="1" applyFont="1" applyAlignment="1" applyProtection="1">
      <alignment vertical="top"/>
      <protection locked="0"/>
    </xf>
    <xf numFmtId="0" fontId="17" fillId="0" borderId="0" xfId="2" applyFont="1" applyAlignment="1" applyProtection="1">
      <alignment horizontal="center" vertical="top" wrapText="1"/>
      <protection locked="0"/>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cellStyle name="Normal 2 2" xfId="2"/>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H97"/>
  <sheetViews>
    <sheetView showGridLines="0" topLeftCell="A55" zoomScale="70" zoomScaleNormal="70" workbookViewId="0">
      <selection sqref="A1:F1"/>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61" t="s">
        <v>0</v>
      </c>
      <c r="B1" s="162"/>
      <c r="C1" s="162"/>
      <c r="D1" s="162"/>
      <c r="E1" s="162"/>
      <c r="F1" s="163"/>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547</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530</v>
      </c>
      <c r="C6" s="1" t="s">
        <v>531</v>
      </c>
      <c r="D6" s="156" t="s">
        <v>4</v>
      </c>
      <c r="E6" s="41" t="s">
        <v>530</v>
      </c>
      <c r="F6" s="1" t="s">
        <v>531</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288580.76999999996</v>
      </c>
      <c r="C9" s="59">
        <f>SUM(C10:C16)</f>
        <v>88509.96</v>
      </c>
      <c r="D9" s="45" t="s">
        <v>10</v>
      </c>
      <c r="E9" s="46">
        <f>SUM(E10:E18)</f>
        <v>145639.62</v>
      </c>
      <c r="F9" s="46">
        <f>SUM(F10:F18)</f>
        <v>148593.46000000002</v>
      </c>
    </row>
    <row r="10" spans="1:6" x14ac:dyDescent="0.25">
      <c r="A10" s="47" t="s">
        <v>11</v>
      </c>
      <c r="B10" s="59">
        <v>0</v>
      </c>
      <c r="C10" s="59">
        <v>0</v>
      </c>
      <c r="D10" s="47" t="s">
        <v>12</v>
      </c>
      <c r="E10" s="59">
        <v>-71098.19</v>
      </c>
      <c r="F10" s="46">
        <v>-71098.19</v>
      </c>
    </row>
    <row r="11" spans="1:6" x14ac:dyDescent="0.25">
      <c r="A11" s="47" t="s">
        <v>13</v>
      </c>
      <c r="B11" s="59">
        <v>272263.05</v>
      </c>
      <c r="C11" s="59">
        <v>72192.240000000005</v>
      </c>
      <c r="D11" s="47" t="s">
        <v>14</v>
      </c>
      <c r="E11" s="59">
        <v>-46685.86</v>
      </c>
      <c r="F11" s="46">
        <v>-46685.86</v>
      </c>
    </row>
    <row r="12" spans="1:6" x14ac:dyDescent="0.25">
      <c r="A12" s="47" t="s">
        <v>15</v>
      </c>
      <c r="B12" s="59">
        <v>0</v>
      </c>
      <c r="C12" s="59">
        <v>0</v>
      </c>
      <c r="D12" s="47" t="s">
        <v>16</v>
      </c>
      <c r="E12" s="59">
        <v>0</v>
      </c>
      <c r="F12" s="46">
        <v>0</v>
      </c>
    </row>
    <row r="13" spans="1:6" x14ac:dyDescent="0.25">
      <c r="A13" s="47" t="s">
        <v>17</v>
      </c>
      <c r="B13" s="59">
        <v>0</v>
      </c>
      <c r="C13" s="59">
        <v>0</v>
      </c>
      <c r="D13" s="47" t="s">
        <v>18</v>
      </c>
      <c r="E13" s="59">
        <v>0</v>
      </c>
      <c r="F13" s="46">
        <v>0</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16317.72</v>
      </c>
      <c r="C16" s="59">
        <v>16317.72</v>
      </c>
      <c r="D16" s="47" t="s">
        <v>24</v>
      </c>
      <c r="E16" s="59">
        <v>263423.67</v>
      </c>
      <c r="F16" s="46">
        <v>266377.51</v>
      </c>
    </row>
    <row r="17" spans="1:6" x14ac:dyDescent="0.25">
      <c r="A17" s="45" t="s">
        <v>25</v>
      </c>
      <c r="B17" s="59">
        <f>SUM(B18:B24)</f>
        <v>1655.5</v>
      </c>
      <c r="C17" s="59">
        <f>SUM(C18:C24)</f>
        <v>1655.5</v>
      </c>
      <c r="D17" s="47" t="s">
        <v>26</v>
      </c>
      <c r="E17" s="59">
        <v>0</v>
      </c>
      <c r="F17" s="46">
        <v>0</v>
      </c>
    </row>
    <row r="18" spans="1:6" x14ac:dyDescent="0.25">
      <c r="A18" s="47" t="s">
        <v>27</v>
      </c>
      <c r="B18" s="59">
        <v>0</v>
      </c>
      <c r="C18" s="59">
        <v>0</v>
      </c>
      <c r="D18" s="47" t="s">
        <v>28</v>
      </c>
      <c r="E18" s="59">
        <v>0</v>
      </c>
      <c r="F18" s="46">
        <v>0</v>
      </c>
    </row>
    <row r="19" spans="1:6" x14ac:dyDescent="0.25">
      <c r="A19" s="47" t="s">
        <v>29</v>
      </c>
      <c r="B19" s="59">
        <v>0</v>
      </c>
      <c r="C19" s="59">
        <v>0</v>
      </c>
      <c r="D19" s="45" t="s">
        <v>30</v>
      </c>
      <c r="E19" s="46">
        <f>SUM(E20:E22)</f>
        <v>0</v>
      </c>
      <c r="F19" s="46">
        <f>SUM(F20:F22)</f>
        <v>0</v>
      </c>
    </row>
    <row r="20" spans="1:6" x14ac:dyDescent="0.25">
      <c r="A20" s="47" t="s">
        <v>31</v>
      </c>
      <c r="B20" s="59">
        <v>1655.5</v>
      </c>
      <c r="C20" s="59">
        <v>1655.5</v>
      </c>
      <c r="D20" s="47" t="s">
        <v>32</v>
      </c>
      <c r="E20" s="59">
        <v>0</v>
      </c>
      <c r="F20" s="46">
        <v>0</v>
      </c>
    </row>
    <row r="21" spans="1:6" x14ac:dyDescent="0.25">
      <c r="A21" s="47" t="s">
        <v>33</v>
      </c>
      <c r="B21" s="59">
        <v>0</v>
      </c>
      <c r="C21" s="59">
        <v>0</v>
      </c>
      <c r="D21" s="47" t="s">
        <v>34</v>
      </c>
      <c r="E21" s="59">
        <v>0</v>
      </c>
      <c r="F21" s="46">
        <v>0</v>
      </c>
    </row>
    <row r="22" spans="1:6" x14ac:dyDescent="0.25">
      <c r="A22" s="47" t="s">
        <v>35</v>
      </c>
      <c r="B22" s="59">
        <v>0</v>
      </c>
      <c r="C22" s="59">
        <v>0</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0</v>
      </c>
      <c r="C25" s="59">
        <f>SUM(C26:C30)</f>
        <v>0</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0</v>
      </c>
      <c r="C29" s="59">
        <v>0</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0</v>
      </c>
      <c r="F42" s="46">
        <f>SUM(F43:F45)</f>
        <v>0</v>
      </c>
    </row>
    <row r="43" spans="1:6" x14ac:dyDescent="0.25">
      <c r="A43" s="47" t="s">
        <v>76</v>
      </c>
      <c r="B43" s="59">
        <v>0</v>
      </c>
      <c r="C43" s="59">
        <v>0</v>
      </c>
      <c r="D43" s="47" t="s">
        <v>77</v>
      </c>
      <c r="E43" s="59">
        <v>0</v>
      </c>
      <c r="F43" s="46">
        <v>0</v>
      </c>
    </row>
    <row r="44" spans="1:6" x14ac:dyDescent="0.25">
      <c r="A44" s="47" t="s">
        <v>78</v>
      </c>
      <c r="B44" s="59">
        <v>0</v>
      </c>
      <c r="C44" s="59">
        <v>0</v>
      </c>
      <c r="D44" s="47" t="s">
        <v>79</v>
      </c>
      <c r="E44" s="59">
        <v>0</v>
      </c>
      <c r="F44" s="46">
        <v>0</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290236.26999999996</v>
      </c>
      <c r="C47" s="12">
        <f>C9+C17+C25+C31+C38+C41</f>
        <v>90165.46</v>
      </c>
      <c r="D47" s="2" t="s">
        <v>83</v>
      </c>
      <c r="E47" s="4">
        <f>E9+E19+E23+E26+E27+E31+E38+E42</f>
        <v>145639.62</v>
      </c>
      <c r="F47" s="4">
        <f>F9+F19+F23+F26+F27+F31+F38+F42</f>
        <v>148593.46000000002</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0</v>
      </c>
      <c r="C50" s="59">
        <v>0</v>
      </c>
      <c r="D50" s="45" t="s">
        <v>87</v>
      </c>
      <c r="E50" s="59">
        <v>0</v>
      </c>
      <c r="F50" s="46">
        <v>0</v>
      </c>
    </row>
    <row r="51" spans="1:6" x14ac:dyDescent="0.25">
      <c r="A51" s="45" t="s">
        <v>88</v>
      </c>
      <c r="B51" s="59">
        <v>0</v>
      </c>
      <c r="C51" s="59">
        <v>0</v>
      </c>
      <c r="D51" s="45" t="s">
        <v>89</v>
      </c>
      <c r="E51" s="59">
        <v>0</v>
      </c>
      <c r="F51" s="46">
        <v>0</v>
      </c>
    </row>
    <row r="52" spans="1:6" x14ac:dyDescent="0.25">
      <c r="A52" s="45" t="s">
        <v>90</v>
      </c>
      <c r="B52" s="59">
        <v>0</v>
      </c>
      <c r="C52" s="59">
        <v>0</v>
      </c>
      <c r="D52" s="45" t="s">
        <v>91</v>
      </c>
      <c r="E52" s="59">
        <v>0</v>
      </c>
      <c r="F52" s="46">
        <v>0</v>
      </c>
    </row>
    <row r="53" spans="1:6" x14ac:dyDescent="0.25">
      <c r="A53" s="45" t="s">
        <v>92</v>
      </c>
      <c r="B53" s="59">
        <v>54225.65</v>
      </c>
      <c r="C53" s="59">
        <v>54225.65</v>
      </c>
      <c r="D53" s="45" t="s">
        <v>93</v>
      </c>
      <c r="E53" s="59">
        <v>0</v>
      </c>
      <c r="F53" s="46">
        <v>0</v>
      </c>
    </row>
    <row r="54" spans="1:6" x14ac:dyDescent="0.25">
      <c r="A54" s="45" t="s">
        <v>94</v>
      </c>
      <c r="B54" s="59">
        <v>0</v>
      </c>
      <c r="C54" s="59">
        <v>0</v>
      </c>
      <c r="D54" s="45" t="s">
        <v>95</v>
      </c>
      <c r="E54" s="59">
        <v>0</v>
      </c>
      <c r="F54" s="46">
        <v>0</v>
      </c>
    </row>
    <row r="55" spans="1:6" x14ac:dyDescent="0.25">
      <c r="A55" s="45" t="s">
        <v>96</v>
      </c>
      <c r="B55" s="59">
        <v>0</v>
      </c>
      <c r="C55" s="59">
        <v>0</v>
      </c>
      <c r="D55" s="49" t="s">
        <v>97</v>
      </c>
      <c r="E55" s="59">
        <v>0</v>
      </c>
      <c r="F55" s="46">
        <v>0</v>
      </c>
    </row>
    <row r="56" spans="1:6" x14ac:dyDescent="0.25">
      <c r="A56" s="45" t="s">
        <v>98</v>
      </c>
      <c r="B56" s="59">
        <v>0</v>
      </c>
      <c r="C56" s="59">
        <v>0</v>
      </c>
      <c r="D56" s="44"/>
      <c r="E56" s="48"/>
      <c r="F56" s="48"/>
    </row>
    <row r="57" spans="1:6" x14ac:dyDescent="0.25">
      <c r="A57" s="45" t="s">
        <v>99</v>
      </c>
      <c r="B57" s="59">
        <v>0</v>
      </c>
      <c r="C57" s="59">
        <v>0</v>
      </c>
      <c r="D57" s="2" t="s">
        <v>100</v>
      </c>
      <c r="E57" s="4">
        <f>SUM(E50:E55)</f>
        <v>0</v>
      </c>
      <c r="F57" s="4">
        <f>SUM(F50:F55)</f>
        <v>0</v>
      </c>
    </row>
    <row r="58" spans="1:6" x14ac:dyDescent="0.25">
      <c r="A58" s="45" t="s">
        <v>101</v>
      </c>
      <c r="B58" s="59">
        <v>0</v>
      </c>
      <c r="C58" s="59">
        <v>0</v>
      </c>
      <c r="D58" s="44"/>
      <c r="E58" s="48"/>
      <c r="F58" s="48"/>
    </row>
    <row r="59" spans="1:6" x14ac:dyDescent="0.25">
      <c r="A59" s="44"/>
      <c r="B59" s="44"/>
      <c r="C59" s="44"/>
      <c r="D59" s="2" t="s">
        <v>102</v>
      </c>
      <c r="E59" s="4">
        <f>E47+E57</f>
        <v>145639.62</v>
      </c>
      <c r="F59" s="4">
        <f>F47+F57</f>
        <v>148593.46000000002</v>
      </c>
    </row>
    <row r="60" spans="1:6" x14ac:dyDescent="0.25">
      <c r="A60" s="3" t="s">
        <v>103</v>
      </c>
      <c r="B60" s="12">
        <f>SUM(B50:B58)</f>
        <v>54225.65</v>
      </c>
      <c r="C60" s="12">
        <f>SUM(C50:C58)</f>
        <v>54225.65</v>
      </c>
      <c r="D60" s="44"/>
      <c r="E60" s="48"/>
      <c r="F60" s="48"/>
    </row>
    <row r="61" spans="1:6" x14ac:dyDescent="0.25">
      <c r="A61" s="44"/>
      <c r="B61" s="44"/>
      <c r="C61" s="44"/>
      <c r="D61" s="50" t="s">
        <v>104</v>
      </c>
      <c r="E61" s="48"/>
      <c r="F61" s="48"/>
    </row>
    <row r="62" spans="1:6" x14ac:dyDescent="0.25">
      <c r="A62" s="3" t="s">
        <v>105</v>
      </c>
      <c r="B62" s="12">
        <f>SUM(B47+B60)</f>
        <v>344461.92</v>
      </c>
      <c r="C62" s="12">
        <f>SUM(C47+C60)</f>
        <v>144391.11000000002</v>
      </c>
      <c r="D62" s="44"/>
      <c r="E62" s="48"/>
      <c r="F62" s="48"/>
    </row>
    <row r="63" spans="1:6" x14ac:dyDescent="0.25">
      <c r="A63" s="44"/>
      <c r="B63" s="44"/>
      <c r="C63" s="44"/>
      <c r="D63" s="51" t="s">
        <v>106</v>
      </c>
      <c r="E63" s="46">
        <f>SUM(E64:E66)</f>
        <v>0</v>
      </c>
      <c r="F63" s="46">
        <f>SUM(F64:F66)</f>
        <v>0</v>
      </c>
    </row>
    <row r="64" spans="1:6" x14ac:dyDescent="0.25">
      <c r="A64" s="44"/>
      <c r="B64" s="44"/>
      <c r="C64" s="44"/>
      <c r="D64" s="45" t="s">
        <v>107</v>
      </c>
      <c r="E64" s="59">
        <v>0</v>
      </c>
      <c r="F64" s="46">
        <v>0</v>
      </c>
    </row>
    <row r="65" spans="1:6" x14ac:dyDescent="0.25">
      <c r="A65" s="44"/>
      <c r="B65" s="44"/>
      <c r="C65" s="44"/>
      <c r="D65" s="49" t="s">
        <v>108</v>
      </c>
      <c r="E65" s="59">
        <v>0</v>
      </c>
      <c r="F65" s="46">
        <v>0</v>
      </c>
    </row>
    <row r="66" spans="1:6" x14ac:dyDescent="0.25">
      <c r="A66" s="44"/>
      <c r="B66" s="44"/>
      <c r="C66" s="44"/>
      <c r="D66" s="45" t="s">
        <v>109</v>
      </c>
      <c r="E66" s="59">
        <v>0</v>
      </c>
      <c r="F66" s="46">
        <v>0</v>
      </c>
    </row>
    <row r="67" spans="1:6" x14ac:dyDescent="0.25">
      <c r="A67" s="44"/>
      <c r="B67" s="44"/>
      <c r="C67" s="44"/>
      <c r="D67" s="44"/>
      <c r="E67" s="48"/>
      <c r="F67" s="48"/>
    </row>
    <row r="68" spans="1:6" x14ac:dyDescent="0.25">
      <c r="A68" s="44"/>
      <c r="B68" s="44"/>
      <c r="C68" s="44"/>
      <c r="D68" s="51" t="s">
        <v>110</v>
      </c>
      <c r="E68" s="46">
        <f>SUM(E69:E73)</f>
        <v>89167.39</v>
      </c>
      <c r="F68" s="46">
        <f>SUM(F69:F73)</f>
        <v>-66391.98</v>
      </c>
    </row>
    <row r="69" spans="1:6" x14ac:dyDescent="0.25">
      <c r="A69" s="52"/>
      <c r="B69" s="44"/>
      <c r="C69" s="44"/>
      <c r="D69" s="45" t="s">
        <v>111</v>
      </c>
      <c r="E69" s="59">
        <v>95463.08</v>
      </c>
      <c r="F69" s="46">
        <v>-69430.47</v>
      </c>
    </row>
    <row r="70" spans="1:6" x14ac:dyDescent="0.25">
      <c r="A70" s="52"/>
      <c r="B70" s="44"/>
      <c r="C70" s="44"/>
      <c r="D70" s="45" t="s">
        <v>112</v>
      </c>
      <c r="E70" s="59">
        <v>-6295.69</v>
      </c>
      <c r="F70" s="46">
        <v>3038.49</v>
      </c>
    </row>
    <row r="71" spans="1:6" x14ac:dyDescent="0.25">
      <c r="A71" s="52"/>
      <c r="B71" s="44"/>
      <c r="C71" s="44"/>
      <c r="D71" s="45" t="s">
        <v>113</v>
      </c>
      <c r="E71" s="59">
        <v>0</v>
      </c>
      <c r="F71" s="46">
        <v>0</v>
      </c>
    </row>
    <row r="72" spans="1:6" x14ac:dyDescent="0.25">
      <c r="A72" s="52"/>
      <c r="B72" s="44"/>
      <c r="C72" s="44"/>
      <c r="D72" s="45" t="s">
        <v>114</v>
      </c>
      <c r="E72" s="59">
        <v>0</v>
      </c>
      <c r="F72" s="46">
        <v>0</v>
      </c>
    </row>
    <row r="73" spans="1:6" x14ac:dyDescent="0.25">
      <c r="A73" s="52"/>
      <c r="B73" s="44"/>
      <c r="C73" s="44"/>
      <c r="D73" s="45" t="s">
        <v>115</v>
      </c>
      <c r="E73" s="59">
        <v>0</v>
      </c>
      <c r="F73" s="46">
        <v>0</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89167.39</v>
      </c>
      <c r="F79" s="4">
        <f>F63+F68+F75</f>
        <v>-66391.98</v>
      </c>
    </row>
    <row r="80" spans="1:6" x14ac:dyDescent="0.25">
      <c r="A80" s="52"/>
      <c r="B80" s="44"/>
      <c r="C80" s="44"/>
      <c r="D80" s="44"/>
      <c r="E80" s="48"/>
      <c r="F80" s="48"/>
    </row>
    <row r="81" spans="1:8" x14ac:dyDescent="0.25">
      <c r="A81" s="52"/>
      <c r="B81" s="44"/>
      <c r="C81" s="44"/>
      <c r="D81" s="2" t="s">
        <v>120</v>
      </c>
      <c r="E81" s="4">
        <f>E59+E79</f>
        <v>234807.01</v>
      </c>
      <c r="F81" s="4">
        <f>F59+F79</f>
        <v>82201.480000000025</v>
      </c>
    </row>
    <row r="82" spans="1:8" x14ac:dyDescent="0.25">
      <c r="A82" s="53"/>
      <c r="B82" s="54"/>
      <c r="C82" s="54"/>
      <c r="D82" s="54"/>
      <c r="E82" s="55"/>
      <c r="F82" s="55"/>
    </row>
    <row r="95" spans="1:8" x14ac:dyDescent="0.25">
      <c r="A95" s="160" t="s">
        <v>541</v>
      </c>
      <c r="B95" s="160"/>
      <c r="C95" s="157"/>
      <c r="D95" s="157"/>
      <c r="E95" s="160" t="s">
        <v>542</v>
      </c>
      <c r="F95" s="160"/>
      <c r="G95" s="160"/>
      <c r="H95" s="160"/>
    </row>
    <row r="96" spans="1:8" x14ac:dyDescent="0.25">
      <c r="A96" s="160" t="s">
        <v>543</v>
      </c>
      <c r="B96" s="160"/>
      <c r="C96" s="157"/>
      <c r="D96" s="157"/>
      <c r="E96" s="160" t="s">
        <v>544</v>
      </c>
      <c r="F96" s="160"/>
      <c r="G96" s="160"/>
      <c r="H96" s="160"/>
    </row>
    <row r="97" spans="1:8" x14ac:dyDescent="0.25">
      <c r="A97" s="160" t="s">
        <v>545</v>
      </c>
      <c r="B97" s="160"/>
      <c r="C97" s="158"/>
      <c r="D97" s="159"/>
      <c r="E97" s="157"/>
      <c r="F97" s="157"/>
      <c r="G97" s="157"/>
      <c r="H97" s="68"/>
    </row>
  </sheetData>
  <protectedRanges>
    <protectedRange sqref="A95:D97 G95:G97 E95:E96 E97:F97" name="Rango1"/>
  </protectedRanges>
  <mergeCells count="6">
    <mergeCell ref="A97:B97"/>
    <mergeCell ref="A1:F1"/>
    <mergeCell ref="A95:B95"/>
    <mergeCell ref="E95:H95"/>
    <mergeCell ref="A96:B96"/>
    <mergeCell ref="E96:H96"/>
  </mergeCells>
  <dataValidations count="3">
    <dataValidation allowBlank="1" showInputMessage="1" showErrorMessage="1" prompt="31 de diciembre de 20XN-1 (e)" sqref="C6 F6"/>
    <dataValidation allowBlank="1" showInputMessage="1" showErrorMessage="1" prompt="20XN (d)" sqref="B6 E6"/>
    <dataValidation type="decimal" allowBlank="1" showInputMessage="1" showErrorMessage="1" sqref="E47:F47 E50:F81 E9:F45 B9:C62">
      <formula1>-1.79769313486231E+100</formula1>
      <formula2>1.79769313486231E+100</formula2>
    </dataValidation>
  </dataValidations>
  <pageMargins left="0.25" right="0.25" top="0.75" bottom="0.75" header="0.3" footer="0.3"/>
  <pageSetup scale="45" orientation="landscape"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H56"/>
  <sheetViews>
    <sheetView showGridLines="0" zoomScale="94" zoomScaleNormal="110" workbookViewId="0">
      <selection activeCell="A54" sqref="A54:H5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61" t="s">
        <v>121</v>
      </c>
      <c r="B1" s="162"/>
      <c r="C1" s="162"/>
      <c r="D1" s="162"/>
      <c r="E1" s="162"/>
      <c r="F1" s="162"/>
      <c r="G1" s="162"/>
      <c r="H1" s="163"/>
    </row>
    <row r="2" spans="1:8" x14ac:dyDescent="0.25">
      <c r="A2" s="110" t="str">
        <f>'Formato 1'!A2</f>
        <v>COMISION MUNICIPAL DEL DEPORTE DE DR MORA, GTO</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DEL 01 DE ABRIL DE 2025 AL 30 DE JUNIO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535</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210783.09</v>
      </c>
      <c r="C18" s="108"/>
      <c r="D18" s="108"/>
      <c r="E18" s="108"/>
      <c r="F18" s="4">
        <v>159429.26</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210783.09</v>
      </c>
      <c r="C20" s="4">
        <f t="shared" si="3"/>
        <v>0</v>
      </c>
      <c r="D20" s="4">
        <f t="shared" si="3"/>
        <v>0</v>
      </c>
      <c r="E20" s="4">
        <f t="shared" si="3"/>
        <v>0</v>
      </c>
      <c r="F20" s="4">
        <f t="shared" si="3"/>
        <v>159429.26</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4" t="s">
        <v>489</v>
      </c>
      <c r="B33" s="164"/>
      <c r="C33" s="164"/>
      <c r="D33" s="164"/>
      <c r="E33" s="164"/>
      <c r="F33" s="164"/>
      <c r="G33" s="164"/>
      <c r="H33" s="164"/>
    </row>
    <row r="34" spans="1:8" ht="14.45" customHeight="1" x14ac:dyDescent="0.25">
      <c r="A34" s="164"/>
      <c r="B34" s="164"/>
      <c r="C34" s="164"/>
      <c r="D34" s="164"/>
      <c r="E34" s="164"/>
      <c r="F34" s="164"/>
      <c r="G34" s="164"/>
      <c r="H34" s="164"/>
    </row>
    <row r="35" spans="1:8" ht="14.45" customHeight="1" x14ac:dyDescent="0.25">
      <c r="A35" s="164"/>
      <c r="B35" s="164"/>
      <c r="C35" s="164"/>
      <c r="D35" s="164"/>
      <c r="E35" s="164"/>
      <c r="F35" s="164"/>
      <c r="G35" s="164"/>
      <c r="H35" s="164"/>
    </row>
    <row r="36" spans="1:8" ht="14.45" customHeight="1" x14ac:dyDescent="0.25">
      <c r="A36" s="164"/>
      <c r="B36" s="164"/>
      <c r="C36" s="164"/>
      <c r="D36" s="164"/>
      <c r="E36" s="164"/>
      <c r="F36" s="164"/>
      <c r="G36" s="164"/>
      <c r="H36" s="164"/>
    </row>
    <row r="37" spans="1:8" ht="14.45" customHeight="1" x14ac:dyDescent="0.25">
      <c r="A37" s="164"/>
      <c r="B37" s="164"/>
      <c r="C37" s="164"/>
      <c r="D37" s="164"/>
      <c r="E37" s="164"/>
      <c r="F37" s="164"/>
      <c r="G37" s="164"/>
      <c r="H37" s="164"/>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row r="54" spans="1:8" x14ac:dyDescent="0.25">
      <c r="A54" s="160" t="s">
        <v>541</v>
      </c>
      <c r="B54" s="160"/>
      <c r="C54" s="157"/>
      <c r="D54" s="157"/>
      <c r="E54" s="160" t="s">
        <v>542</v>
      </c>
      <c r="F54" s="160"/>
      <c r="G54" s="160"/>
      <c r="H54" s="160"/>
    </row>
    <row r="55" spans="1:8" x14ac:dyDescent="0.25">
      <c r="A55" s="160" t="s">
        <v>543</v>
      </c>
      <c r="B55" s="160"/>
      <c r="C55" s="157"/>
      <c r="D55" s="157"/>
      <c r="E55" s="160" t="s">
        <v>544</v>
      </c>
      <c r="F55" s="160"/>
      <c r="G55" s="160"/>
      <c r="H55" s="160"/>
    </row>
    <row r="56" spans="1:8" x14ac:dyDescent="0.25">
      <c r="A56" s="160" t="s">
        <v>545</v>
      </c>
      <c r="B56" s="160"/>
      <c r="C56" s="158"/>
      <c r="D56" s="159"/>
      <c r="E56" s="157"/>
      <c r="F56" s="157"/>
      <c r="G56" s="157"/>
      <c r="H56" s="68"/>
    </row>
  </sheetData>
  <protectedRanges>
    <protectedRange sqref="A54:D56 G54:G56 E54:E55 E56:F56" name="Rango1"/>
  </protectedRanges>
  <mergeCells count="7">
    <mergeCell ref="A56:B56"/>
    <mergeCell ref="A1:H1"/>
    <mergeCell ref="A33:H37"/>
    <mergeCell ref="A54:B54"/>
    <mergeCell ref="E54:H54"/>
    <mergeCell ref="A55:B55"/>
    <mergeCell ref="E55:H55"/>
  </mergeCells>
  <dataValidations count="2">
    <dataValidation allowBlank="1" showInputMessage="1" showErrorMessage="1" prompt="Saldo al 31 de diciembre de 20XN-1 (d)" sqref="B6"/>
    <dataValidation type="decimal" allowBlank="1" showInputMessage="1" showErrorMessage="1" sqref="B8:B9 C23:H30 D13:F13 B13 D8:H9 D22:H22 D17:F21 G11:H21 C8:C22 B17:B30">
      <formula1>-1.79769313486231E+100</formula1>
      <formula2>1.79769313486231E+100</formula2>
    </dataValidation>
  </dataValidations>
  <pageMargins left="0.7" right="0.7" top="0.75" bottom="0.75" header="0.3" footer="0.3"/>
  <pageSetup scale="45"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K34"/>
  <sheetViews>
    <sheetView showGridLines="0" zoomScale="66" zoomScaleNormal="70" workbookViewId="0">
      <selection activeCell="C25" sqref="C25"/>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5" t="s">
        <v>151</v>
      </c>
      <c r="B1" s="166"/>
      <c r="C1" s="166"/>
      <c r="D1" s="166"/>
      <c r="E1" s="166"/>
      <c r="F1" s="166"/>
      <c r="G1" s="166"/>
      <c r="H1" s="166"/>
      <c r="I1" s="166"/>
      <c r="J1" s="166"/>
      <c r="K1" s="167"/>
    </row>
    <row r="2" spans="1:11" x14ac:dyDescent="0.25">
      <c r="A2" s="110" t="str">
        <f>'Formato 1'!A2</f>
        <v>COMISION MUNICIPAL DEL DEPORTE DE DR MORA, GTO</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548</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532</v>
      </c>
      <c r="J6" s="1" t="s">
        <v>533</v>
      </c>
      <c r="K6" s="1" t="s">
        <v>534</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row r="32" spans="1:11" x14ac:dyDescent="0.25">
      <c r="A32" s="160" t="s">
        <v>541</v>
      </c>
      <c r="B32" s="160"/>
      <c r="C32" s="157"/>
      <c r="D32" s="157"/>
      <c r="E32" s="160" t="s">
        <v>542</v>
      </c>
      <c r="F32" s="160"/>
      <c r="G32" s="160"/>
      <c r="H32" s="160"/>
    </row>
    <row r="33" spans="1:8" x14ac:dyDescent="0.25">
      <c r="A33" s="160" t="s">
        <v>543</v>
      </c>
      <c r="B33" s="160"/>
      <c r="C33" s="157"/>
      <c r="D33" s="157"/>
      <c r="E33" s="160" t="s">
        <v>544</v>
      </c>
      <c r="F33" s="160"/>
      <c r="G33" s="160"/>
      <c r="H33" s="160"/>
    </row>
    <row r="34" spans="1:8" x14ac:dyDescent="0.25">
      <c r="A34" s="160" t="s">
        <v>545</v>
      </c>
      <c r="B34" s="160"/>
      <c r="C34" s="158"/>
      <c r="D34" s="159"/>
      <c r="E34" s="157"/>
      <c r="F34" s="157"/>
      <c r="G34" s="157"/>
      <c r="H34" s="68"/>
    </row>
  </sheetData>
  <protectedRanges>
    <protectedRange sqref="A32:D34 G32:G34 E32:E33 E34:F34" name="Rango1"/>
  </protectedRanges>
  <mergeCells count="6">
    <mergeCell ref="A34:B34"/>
    <mergeCell ref="A1:K1"/>
    <mergeCell ref="A32:B32"/>
    <mergeCell ref="E32:H32"/>
    <mergeCell ref="A33:B33"/>
    <mergeCell ref="E33:H33"/>
  </mergeCells>
  <dataValidations count="5">
    <dataValidation type="date" operator="greaterThanOrEqual" allowBlank="1" showInputMessage="1" showErrorMessage="1" sqref="B15:D18 B9:D12">
      <formula1>36526</formula1>
    </dataValidation>
    <dataValidation allowBlank="1" showInputMessage="1" showErrorMessage="1" prompt="Saldo pendiente por pagar de la inversión al XX de XXXX de 20XN (m = g - l)" sqref="K6"/>
    <dataValidation allowBlank="1" showInputMessage="1" showErrorMessage="1" prompt="Monto pagado de la inversión actualizado al XX de XXXX de 20XN (k)" sqref="J6"/>
    <dataValidation allowBlank="1" showInputMessage="1" showErrorMessage="1" prompt="Monto pagado de la inversión al XX de XXXX de 20XN (k)" sqref="I6"/>
    <dataValidation type="decimal" allowBlank="1" showInputMessage="1" showErrorMessage="1" sqref="E8:K20">
      <formula1>-1.79769313486231E+100</formula1>
      <formula2>1.79769313486231E+100</formula2>
    </dataValidation>
  </dataValidations>
  <pageMargins left="0.7" right="0.7" top="0.75" bottom="0.75" header="0.3" footer="0.3"/>
  <pageSetup scale="40" orientation="landscape"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H89"/>
  <sheetViews>
    <sheetView showGridLines="0" zoomScale="67" zoomScaleNormal="53" workbookViewId="0">
      <selection activeCell="A87" sqref="A87:H89"/>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5" t="s">
        <v>164</v>
      </c>
      <c r="B1" s="166"/>
      <c r="C1" s="166"/>
      <c r="D1" s="167"/>
    </row>
    <row r="2" spans="1:4" x14ac:dyDescent="0.25">
      <c r="A2" s="110" t="str">
        <f>'Formato 1'!A2</f>
        <v>COMISION MUNICIPAL DEL DEPORTE DE DR MORA, GTO</v>
      </c>
      <c r="B2" s="111"/>
      <c r="C2" s="111"/>
      <c r="D2" s="112"/>
    </row>
    <row r="3" spans="1:4" x14ac:dyDescent="0.25">
      <c r="A3" s="113" t="s">
        <v>165</v>
      </c>
      <c r="B3" s="114"/>
      <c r="C3" s="114"/>
      <c r="D3" s="115"/>
    </row>
    <row r="4" spans="1:4" x14ac:dyDescent="0.25">
      <c r="A4" s="113" t="str">
        <f>'Formato 3'!A4</f>
        <v>DEL 1 DE ABRIL DEL 2025 AL 30 DE JUNIO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1400000</v>
      </c>
      <c r="C8" s="15">
        <f>SUM(C9:C11)</f>
        <v>875005.9</v>
      </c>
      <c r="D8" s="15">
        <f>SUM(D9:D11)</f>
        <v>875005.9</v>
      </c>
    </row>
    <row r="9" spans="1:4" x14ac:dyDescent="0.25">
      <c r="A9" s="57" t="s">
        <v>170</v>
      </c>
      <c r="B9" s="93">
        <v>1400000</v>
      </c>
      <c r="C9" s="93">
        <v>875005.9</v>
      </c>
      <c r="D9" s="93">
        <v>875005.9</v>
      </c>
    </row>
    <row r="10" spans="1:4" x14ac:dyDescent="0.25">
      <c r="A10" s="57" t="s">
        <v>171</v>
      </c>
      <c r="B10" s="93">
        <v>0</v>
      </c>
      <c r="C10" s="93">
        <v>0</v>
      </c>
      <c r="D10" s="93">
        <v>0</v>
      </c>
    </row>
    <row r="11" spans="1:4" x14ac:dyDescent="0.25">
      <c r="A11" s="57" t="s">
        <v>172</v>
      </c>
      <c r="B11" s="93">
        <v>0</v>
      </c>
      <c r="C11" s="93">
        <v>0</v>
      </c>
      <c r="D11" s="93">
        <v>0</v>
      </c>
    </row>
    <row r="12" spans="1:4" x14ac:dyDescent="0.25">
      <c r="A12" s="45"/>
      <c r="B12" s="90"/>
      <c r="C12" s="90"/>
      <c r="D12" s="90"/>
    </row>
    <row r="13" spans="1:4" x14ac:dyDescent="0.25">
      <c r="A13" s="3" t="s">
        <v>173</v>
      </c>
      <c r="B13" s="15">
        <f>B14+B15</f>
        <v>1400000</v>
      </c>
      <c r="C13" s="15">
        <f>C14+C15</f>
        <v>685677.55</v>
      </c>
      <c r="D13" s="15">
        <f>D14+D15</f>
        <v>683677.55</v>
      </c>
    </row>
    <row r="14" spans="1:4" x14ac:dyDescent="0.25">
      <c r="A14" s="57" t="s">
        <v>174</v>
      </c>
      <c r="B14" s="93">
        <v>1400000</v>
      </c>
      <c r="C14" s="93">
        <v>685677.55</v>
      </c>
      <c r="D14" s="93">
        <v>683677.55</v>
      </c>
    </row>
    <row r="15" spans="1:4" x14ac:dyDescent="0.25">
      <c r="A15" s="57" t="s">
        <v>175</v>
      </c>
      <c r="B15" s="93">
        <v>0</v>
      </c>
      <c r="C15" s="93">
        <v>0</v>
      </c>
      <c r="D15" s="93">
        <v>0</v>
      </c>
    </row>
    <row r="16" spans="1:4" x14ac:dyDescent="0.25">
      <c r="A16" s="45"/>
      <c r="B16" s="90"/>
      <c r="C16" s="90"/>
      <c r="D16" s="90"/>
    </row>
    <row r="17" spans="1:4" x14ac:dyDescent="0.25">
      <c r="A17" s="3" t="s">
        <v>176</v>
      </c>
      <c r="B17" s="16">
        <v>0</v>
      </c>
      <c r="C17" s="15">
        <f>C18+C19</f>
        <v>0</v>
      </c>
      <c r="D17" s="15">
        <f>D18+D19</f>
        <v>0</v>
      </c>
    </row>
    <row r="18" spans="1:4" x14ac:dyDescent="0.25">
      <c r="A18" s="57" t="s">
        <v>177</v>
      </c>
      <c r="B18" s="17">
        <v>0</v>
      </c>
      <c r="C18" s="46">
        <v>0</v>
      </c>
      <c r="D18" s="46">
        <v>0</v>
      </c>
    </row>
    <row r="19" spans="1:4" x14ac:dyDescent="0.25">
      <c r="A19" s="57" t="s">
        <v>178</v>
      </c>
      <c r="B19" s="17">
        <v>0</v>
      </c>
      <c r="C19" s="46">
        <v>0</v>
      </c>
      <c r="D19" s="46">
        <v>0</v>
      </c>
    </row>
    <row r="20" spans="1:4" x14ac:dyDescent="0.25">
      <c r="A20" s="45"/>
      <c r="B20" s="90"/>
      <c r="C20" s="90"/>
      <c r="D20" s="90"/>
    </row>
    <row r="21" spans="1:4" x14ac:dyDescent="0.25">
      <c r="A21" s="3" t="s">
        <v>179</v>
      </c>
      <c r="B21" s="15">
        <f>B8-B13+B17</f>
        <v>0</v>
      </c>
      <c r="C21" s="15">
        <f>C8-C13+C17</f>
        <v>189328.34999999998</v>
      </c>
      <c r="D21" s="15">
        <f>D8-D13+D17</f>
        <v>191328.34999999998</v>
      </c>
    </row>
    <row r="22" spans="1:4" x14ac:dyDescent="0.25">
      <c r="A22" s="3"/>
      <c r="B22" s="90"/>
      <c r="C22" s="90"/>
      <c r="D22" s="90"/>
    </row>
    <row r="23" spans="1:4" x14ac:dyDescent="0.25">
      <c r="A23" s="3" t="s">
        <v>180</v>
      </c>
      <c r="B23" s="15">
        <f>B21-B11</f>
        <v>0</v>
      </c>
      <c r="C23" s="15">
        <f>C21-C11</f>
        <v>189328.34999999998</v>
      </c>
      <c r="D23" s="15">
        <f>D21-D11</f>
        <v>191328.34999999998</v>
      </c>
    </row>
    <row r="24" spans="1:4" x14ac:dyDescent="0.25">
      <c r="A24" s="3"/>
      <c r="B24" s="18"/>
      <c r="C24" s="18"/>
      <c r="D24" s="18"/>
    </row>
    <row r="25" spans="1:4" x14ac:dyDescent="0.25">
      <c r="A25" s="19" t="s">
        <v>181</v>
      </c>
      <c r="B25" s="15">
        <f>B23-B17</f>
        <v>0</v>
      </c>
      <c r="C25" s="15">
        <f>C23-C17</f>
        <v>189328.34999999998</v>
      </c>
      <c r="D25" s="15">
        <f>D23-D17</f>
        <v>191328.34999999998</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0</v>
      </c>
      <c r="C33" s="4">
        <f>C25+C29</f>
        <v>189328.34999999998</v>
      </c>
      <c r="D33" s="4">
        <f>D25+D29</f>
        <v>191328.34999999998</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1400000</v>
      </c>
      <c r="C48" s="95">
        <v>875005.9</v>
      </c>
      <c r="D48" s="95">
        <v>875005.9</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1400000</v>
      </c>
      <c r="C53" s="46">
        <v>685677.55</v>
      </c>
      <c r="D53" s="46">
        <v>683677.55</v>
      </c>
    </row>
    <row r="54" spans="1:4" x14ac:dyDescent="0.25">
      <c r="A54" s="44"/>
      <c r="B54" s="48"/>
      <c r="C54" s="48"/>
      <c r="D54" s="48"/>
    </row>
    <row r="55" spans="1:4" x14ac:dyDescent="0.25">
      <c r="A55" s="57" t="s">
        <v>177</v>
      </c>
      <c r="B55" s="23">
        <v>0</v>
      </c>
      <c r="C55" s="46">
        <v>0</v>
      </c>
      <c r="D55" s="46">
        <v>0</v>
      </c>
    </row>
    <row r="56" spans="1:4" x14ac:dyDescent="0.25">
      <c r="A56" s="44"/>
      <c r="B56" s="48"/>
      <c r="C56" s="48"/>
      <c r="D56" s="48"/>
    </row>
    <row r="57" spans="1:4" x14ac:dyDescent="0.25">
      <c r="A57" s="19" t="s">
        <v>490</v>
      </c>
      <c r="B57" s="4">
        <f>B48+B49-B53+B55</f>
        <v>0</v>
      </c>
      <c r="C57" s="4">
        <f>C48+C49-C53+C55</f>
        <v>189328.34999999998</v>
      </c>
      <c r="D57" s="4">
        <f>D48+D49-D53+D55</f>
        <v>191328.34999999998</v>
      </c>
    </row>
    <row r="58" spans="1:4" x14ac:dyDescent="0.25">
      <c r="A58" s="24"/>
      <c r="B58" s="25"/>
      <c r="C58" s="25"/>
      <c r="D58" s="25"/>
    </row>
    <row r="59" spans="1:4" x14ac:dyDescent="0.25">
      <c r="A59" s="19" t="s">
        <v>199</v>
      </c>
      <c r="B59" s="4">
        <f>B57-B49</f>
        <v>0</v>
      </c>
      <c r="C59" s="4">
        <f>C57-C49</f>
        <v>189328.34999999998</v>
      </c>
      <c r="D59" s="4">
        <f>D57-D49</f>
        <v>191328.34999999998</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0</v>
      </c>
      <c r="C63" s="97">
        <v>0</v>
      </c>
      <c r="D63" s="97">
        <v>0</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0</v>
      </c>
      <c r="D68" s="93">
        <v>0</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0</v>
      </c>
      <c r="C72" s="15">
        <f>C63+C64-C68+C70</f>
        <v>0</v>
      </c>
      <c r="D72" s="15">
        <f>D63+D64-D68+D70</f>
        <v>0</v>
      </c>
    </row>
    <row r="73" spans="1:4" x14ac:dyDescent="0.25">
      <c r="A73" s="44"/>
      <c r="B73" s="90"/>
      <c r="C73" s="90"/>
      <c r="D73" s="90"/>
    </row>
    <row r="74" spans="1:4" x14ac:dyDescent="0.25">
      <c r="A74" s="19" t="s">
        <v>202</v>
      </c>
      <c r="B74" s="15">
        <f>B72-B64</f>
        <v>0</v>
      </c>
      <c r="C74" s="15">
        <f>C72-C64</f>
        <v>0</v>
      </c>
      <c r="D74" s="15">
        <f>D72-D64</f>
        <v>0</v>
      </c>
    </row>
    <row r="75" spans="1:4" x14ac:dyDescent="0.25">
      <c r="A75" s="54"/>
      <c r="B75" s="81"/>
      <c r="C75" s="81"/>
      <c r="D75" s="81"/>
    </row>
    <row r="87" spans="1:8" x14ac:dyDescent="0.25">
      <c r="A87" s="160" t="s">
        <v>541</v>
      </c>
      <c r="B87" s="160"/>
      <c r="C87" s="157"/>
      <c r="D87" s="157"/>
      <c r="E87" s="160" t="s">
        <v>542</v>
      </c>
      <c r="F87" s="160"/>
      <c r="G87" s="160"/>
      <c r="H87" s="160"/>
    </row>
    <row r="88" spans="1:8" x14ac:dyDescent="0.25">
      <c r="A88" s="160" t="s">
        <v>543</v>
      </c>
      <c r="B88" s="160"/>
      <c r="C88" s="157"/>
      <c r="D88" s="157"/>
      <c r="E88" s="160" t="s">
        <v>544</v>
      </c>
      <c r="F88" s="160"/>
      <c r="G88" s="160"/>
      <c r="H88" s="160"/>
    </row>
    <row r="89" spans="1:8" x14ac:dyDescent="0.25">
      <c r="A89" s="160" t="s">
        <v>545</v>
      </c>
      <c r="B89" s="160"/>
      <c r="C89" s="158"/>
      <c r="D89" s="159"/>
      <c r="E89" s="157"/>
      <c r="F89" s="157"/>
      <c r="G89" s="157"/>
      <c r="H89" s="68"/>
    </row>
  </sheetData>
  <protectedRanges>
    <protectedRange sqref="A87:D89 G87:G89 E87:E88 E89:F89" name="Rango1"/>
  </protectedRanges>
  <mergeCells count="6">
    <mergeCell ref="A89:B89"/>
    <mergeCell ref="A1:D1"/>
    <mergeCell ref="A87:B87"/>
    <mergeCell ref="E87:H87"/>
    <mergeCell ref="A88:B88"/>
    <mergeCell ref="E88:H88"/>
  </mergeCells>
  <dataValidations count="1">
    <dataValidation type="decimal" allowBlank="1" showInputMessage="1" showErrorMessage="1" sqref="B63:D74 B37:D44 B29:D33 B48:D59 B8:D25">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H88"/>
  <sheetViews>
    <sheetView showGridLines="0" topLeftCell="A70" zoomScale="76" zoomScaleNormal="115" workbookViewId="0">
      <selection activeCell="A86" sqref="A86:H88"/>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5" t="s">
        <v>203</v>
      </c>
      <c r="B1" s="166"/>
      <c r="C1" s="166"/>
      <c r="D1" s="166"/>
      <c r="E1" s="166"/>
      <c r="F1" s="166"/>
      <c r="G1" s="167"/>
    </row>
    <row r="2" spans="1:7" x14ac:dyDescent="0.25">
      <c r="A2" s="110" t="str">
        <f>'Formato 1'!A2</f>
        <v>COMISION MUNICIPAL DEL DEPORTE DE DR MORA, GTO</v>
      </c>
      <c r="B2" s="111"/>
      <c r="C2" s="111"/>
      <c r="D2" s="111"/>
      <c r="E2" s="111"/>
      <c r="F2" s="111"/>
      <c r="G2" s="112"/>
    </row>
    <row r="3" spans="1:7" x14ac:dyDescent="0.25">
      <c r="A3" s="113" t="s">
        <v>204</v>
      </c>
      <c r="B3" s="114"/>
      <c r="C3" s="114"/>
      <c r="D3" s="114"/>
      <c r="E3" s="114"/>
      <c r="F3" s="114"/>
      <c r="G3" s="115"/>
    </row>
    <row r="4" spans="1:7" x14ac:dyDescent="0.25">
      <c r="A4" s="113" t="str">
        <f>'Formato 3'!A4</f>
        <v>DEL 1 DE ABRIL DEL 2025 AL 30 DE JUNIO DEL 2025</v>
      </c>
      <c r="B4" s="114"/>
      <c r="C4" s="114"/>
      <c r="D4" s="114"/>
      <c r="E4" s="114"/>
      <c r="F4" s="114"/>
      <c r="G4" s="115"/>
    </row>
    <row r="5" spans="1:7" x14ac:dyDescent="0.25">
      <c r="A5" s="116" t="s">
        <v>2</v>
      </c>
      <c r="B5" s="117"/>
      <c r="C5" s="117"/>
      <c r="D5" s="117"/>
      <c r="E5" s="117"/>
      <c r="F5" s="117"/>
      <c r="G5" s="118"/>
    </row>
    <row r="6" spans="1:7" ht="41.45" customHeight="1" x14ac:dyDescent="0.25">
      <c r="A6" s="168" t="s">
        <v>205</v>
      </c>
      <c r="B6" s="170" t="s">
        <v>206</v>
      </c>
      <c r="C6" s="170"/>
      <c r="D6" s="170"/>
      <c r="E6" s="170"/>
      <c r="F6" s="170"/>
      <c r="G6" s="170" t="s">
        <v>207</v>
      </c>
    </row>
    <row r="7" spans="1:7" ht="30" x14ac:dyDescent="0.25">
      <c r="A7" s="169"/>
      <c r="B7" s="26" t="s">
        <v>208</v>
      </c>
      <c r="C7" s="7" t="s">
        <v>209</v>
      </c>
      <c r="D7" s="26" t="s">
        <v>210</v>
      </c>
      <c r="E7" s="26" t="s">
        <v>167</v>
      </c>
      <c r="F7" s="26" t="s">
        <v>211</v>
      </c>
      <c r="G7" s="170"/>
    </row>
    <row r="8" spans="1:7" x14ac:dyDescent="0.25">
      <c r="A8" s="27" t="s">
        <v>212</v>
      </c>
      <c r="B8" s="90"/>
      <c r="C8" s="90"/>
      <c r="D8" s="90"/>
      <c r="E8" s="90"/>
      <c r="F8" s="90"/>
      <c r="G8" s="90"/>
    </row>
    <row r="9" spans="1:7" x14ac:dyDescent="0.25">
      <c r="A9" s="57" t="s">
        <v>213</v>
      </c>
      <c r="B9" s="59">
        <v>0</v>
      </c>
      <c r="C9" s="46">
        <v>0</v>
      </c>
      <c r="D9" s="46">
        <v>0</v>
      </c>
      <c r="E9" s="46">
        <v>0</v>
      </c>
      <c r="F9" s="46">
        <v>0</v>
      </c>
      <c r="G9" s="46">
        <f>F9-B9</f>
        <v>0</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0</v>
      </c>
      <c r="C12" s="46">
        <v>0</v>
      </c>
      <c r="D12" s="46">
        <v>0</v>
      </c>
      <c r="E12" s="46">
        <v>0</v>
      </c>
      <c r="F12" s="46">
        <v>0</v>
      </c>
      <c r="G12" s="46">
        <f t="shared" si="0"/>
        <v>0</v>
      </c>
    </row>
    <row r="13" spans="1:7" x14ac:dyDescent="0.25">
      <c r="A13" s="57" t="s">
        <v>217</v>
      </c>
      <c r="B13" s="59">
        <v>0</v>
      </c>
      <c r="C13" s="46">
        <v>0</v>
      </c>
      <c r="D13" s="46">
        <v>0</v>
      </c>
      <c r="E13" s="46">
        <v>5.9400000000000013</v>
      </c>
      <c r="F13" s="46">
        <v>5.94</v>
      </c>
      <c r="G13" s="46">
        <f t="shared" si="0"/>
        <v>5.94</v>
      </c>
    </row>
    <row r="14" spans="1:7" x14ac:dyDescent="0.25">
      <c r="A14" s="57" t="s">
        <v>218</v>
      </c>
      <c r="B14" s="59">
        <v>0</v>
      </c>
      <c r="C14" s="46">
        <v>0</v>
      </c>
      <c r="D14" s="46">
        <v>0</v>
      </c>
      <c r="E14" s="46">
        <v>0</v>
      </c>
      <c r="F14" s="46">
        <v>0</v>
      </c>
      <c r="G14" s="46">
        <f t="shared" si="0"/>
        <v>0</v>
      </c>
    </row>
    <row r="15" spans="1:7" x14ac:dyDescent="0.25">
      <c r="A15" s="57" t="s">
        <v>219</v>
      </c>
      <c r="B15" s="59">
        <v>0</v>
      </c>
      <c r="C15" s="46">
        <v>0</v>
      </c>
      <c r="D15" s="46">
        <v>0</v>
      </c>
      <c r="E15" s="46">
        <v>0</v>
      </c>
      <c r="F15" s="46">
        <v>0</v>
      </c>
      <c r="G15" s="46">
        <f t="shared" si="0"/>
        <v>0</v>
      </c>
    </row>
    <row r="16" spans="1:7" x14ac:dyDescent="0.25">
      <c r="A16" s="91" t="s">
        <v>220</v>
      </c>
      <c r="B16" s="46">
        <f t="shared" ref="B16:G16" si="1">SUM(B17:B27)</f>
        <v>0</v>
      </c>
      <c r="C16" s="46">
        <f t="shared" si="1"/>
        <v>0</v>
      </c>
      <c r="D16" s="46">
        <f t="shared" si="1"/>
        <v>0</v>
      </c>
      <c r="E16" s="46">
        <f t="shared" si="1"/>
        <v>0</v>
      </c>
      <c r="F16" s="46">
        <f t="shared" si="1"/>
        <v>0</v>
      </c>
      <c r="G16" s="46">
        <f t="shared" si="1"/>
        <v>0</v>
      </c>
    </row>
    <row r="17" spans="1:7" x14ac:dyDescent="0.25">
      <c r="A17" s="76" t="s">
        <v>221</v>
      </c>
      <c r="B17" s="59">
        <v>0</v>
      </c>
      <c r="C17" s="46">
        <v>0</v>
      </c>
      <c r="D17" s="46">
        <v>0</v>
      </c>
      <c r="E17" s="46">
        <v>0</v>
      </c>
      <c r="F17" s="46">
        <v>0</v>
      </c>
      <c r="G17" s="46">
        <f>F17-B17</f>
        <v>0</v>
      </c>
    </row>
    <row r="18" spans="1:7" x14ac:dyDescent="0.25">
      <c r="A18" s="76" t="s">
        <v>222</v>
      </c>
      <c r="B18" s="59">
        <v>0</v>
      </c>
      <c r="C18" s="46">
        <v>0</v>
      </c>
      <c r="D18" s="46">
        <v>0</v>
      </c>
      <c r="E18" s="46">
        <v>0</v>
      </c>
      <c r="F18" s="46">
        <v>0</v>
      </c>
      <c r="G18" s="46">
        <f t="shared" ref="G18:G27" si="2">F18-B18</f>
        <v>0</v>
      </c>
    </row>
    <row r="19" spans="1:7" x14ac:dyDescent="0.25">
      <c r="A19" s="76" t="s">
        <v>223</v>
      </c>
      <c r="B19" s="59">
        <v>0</v>
      </c>
      <c r="C19" s="46">
        <v>0</v>
      </c>
      <c r="D19" s="46">
        <v>0</v>
      </c>
      <c r="E19" s="46">
        <v>0</v>
      </c>
      <c r="F19" s="46">
        <v>0</v>
      </c>
      <c r="G19" s="46">
        <f t="shared" si="2"/>
        <v>0</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0</v>
      </c>
      <c r="C22" s="46">
        <v>0</v>
      </c>
      <c r="D22" s="46">
        <v>0</v>
      </c>
      <c r="E22" s="46">
        <v>0</v>
      </c>
      <c r="F22" s="46">
        <v>0</v>
      </c>
      <c r="G22" s="46">
        <f t="shared" si="2"/>
        <v>0</v>
      </c>
    </row>
    <row r="23" spans="1:7" x14ac:dyDescent="0.25">
      <c r="A23" s="76" t="s">
        <v>227</v>
      </c>
      <c r="B23" s="68">
        <v>0</v>
      </c>
      <c r="C23" s="46">
        <v>0</v>
      </c>
      <c r="D23" s="46">
        <v>0</v>
      </c>
      <c r="E23" s="46">
        <v>0</v>
      </c>
      <c r="F23" s="46">
        <v>0</v>
      </c>
      <c r="G23" s="46">
        <f t="shared" si="2"/>
        <v>0</v>
      </c>
    </row>
    <row r="24" spans="1:7" x14ac:dyDescent="0.25">
      <c r="A24" s="76" t="s">
        <v>228</v>
      </c>
      <c r="B24" s="59">
        <v>0</v>
      </c>
      <c r="C24" s="46">
        <v>0</v>
      </c>
      <c r="D24" s="46">
        <v>0</v>
      </c>
      <c r="E24" s="46">
        <v>0</v>
      </c>
      <c r="F24" s="46">
        <v>0</v>
      </c>
      <c r="G24" s="46">
        <f t="shared" si="2"/>
        <v>0</v>
      </c>
    </row>
    <row r="25" spans="1:7" x14ac:dyDescent="0.25">
      <c r="A25" s="76" t="s">
        <v>229</v>
      </c>
      <c r="B25" s="59">
        <v>0</v>
      </c>
      <c r="C25" s="46">
        <v>0</v>
      </c>
      <c r="D25" s="46">
        <v>0</v>
      </c>
      <c r="E25" s="46">
        <v>0</v>
      </c>
      <c r="F25" s="46">
        <v>0</v>
      </c>
      <c r="G25" s="46">
        <f t="shared" si="2"/>
        <v>0</v>
      </c>
    </row>
    <row r="26" spans="1:7" x14ac:dyDescent="0.25">
      <c r="A26" s="76" t="s">
        <v>230</v>
      </c>
      <c r="B26" s="59">
        <v>0</v>
      </c>
      <c r="C26" s="46">
        <v>0</v>
      </c>
      <c r="D26" s="46">
        <v>0</v>
      </c>
      <c r="E26" s="46">
        <v>0</v>
      </c>
      <c r="F26" s="46">
        <v>0</v>
      </c>
      <c r="G26" s="46">
        <f t="shared" si="2"/>
        <v>0</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0</v>
      </c>
      <c r="C28" s="46">
        <f t="shared" si="3"/>
        <v>0</v>
      </c>
      <c r="D28" s="46">
        <f t="shared" si="3"/>
        <v>0</v>
      </c>
      <c r="E28" s="46">
        <f t="shared" si="3"/>
        <v>0</v>
      </c>
      <c r="F28" s="46">
        <f t="shared" si="3"/>
        <v>0</v>
      </c>
      <c r="G28" s="46">
        <f t="shared" si="3"/>
        <v>0</v>
      </c>
    </row>
    <row r="29" spans="1:7" x14ac:dyDescent="0.25">
      <c r="A29" s="76" t="s">
        <v>233</v>
      </c>
      <c r="B29" s="59">
        <v>0</v>
      </c>
      <c r="C29" s="46">
        <v>0</v>
      </c>
      <c r="D29" s="46">
        <v>0</v>
      </c>
      <c r="E29" s="46">
        <v>0</v>
      </c>
      <c r="F29" s="46">
        <v>0</v>
      </c>
      <c r="G29" s="46">
        <f>F29-B29</f>
        <v>0</v>
      </c>
    </row>
    <row r="30" spans="1:7" x14ac:dyDescent="0.25">
      <c r="A30" s="76" t="s">
        <v>234</v>
      </c>
      <c r="B30" s="59">
        <v>0</v>
      </c>
      <c r="C30" s="46">
        <v>0</v>
      </c>
      <c r="D30" s="46">
        <v>0</v>
      </c>
      <c r="E30" s="46">
        <v>0</v>
      </c>
      <c r="F30" s="46">
        <v>0</v>
      </c>
      <c r="G30" s="46">
        <f t="shared" ref="G30:G34" si="4">F30-B30</f>
        <v>0</v>
      </c>
    </row>
    <row r="31" spans="1:7" x14ac:dyDescent="0.25">
      <c r="A31" s="76" t="s">
        <v>235</v>
      </c>
      <c r="B31" s="59">
        <v>0</v>
      </c>
      <c r="C31" s="46">
        <v>0</v>
      </c>
      <c r="D31" s="46">
        <v>0</v>
      </c>
      <c r="E31" s="46">
        <v>0</v>
      </c>
      <c r="F31" s="46">
        <v>0</v>
      </c>
      <c r="G31" s="46">
        <f t="shared" si="4"/>
        <v>0</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0</v>
      </c>
      <c r="D33" s="46">
        <v>0</v>
      </c>
      <c r="E33" s="46">
        <v>0</v>
      </c>
      <c r="F33" s="46">
        <v>0</v>
      </c>
      <c r="G33" s="46">
        <f t="shared" si="4"/>
        <v>0</v>
      </c>
    </row>
    <row r="34" spans="1:7" ht="14.45" customHeight="1" x14ac:dyDescent="0.25">
      <c r="A34" s="57" t="s">
        <v>238</v>
      </c>
      <c r="B34" s="59">
        <v>1400000</v>
      </c>
      <c r="C34" s="46">
        <v>175000</v>
      </c>
      <c r="D34" s="46">
        <v>1575000</v>
      </c>
      <c r="E34" s="46">
        <v>874999.96000000008</v>
      </c>
      <c r="F34" s="46">
        <v>874999.96</v>
      </c>
      <c r="G34" s="46">
        <f t="shared" si="4"/>
        <v>-525000.04</v>
      </c>
    </row>
    <row r="35" spans="1:7" ht="14.45" customHeight="1" x14ac:dyDescent="0.25">
      <c r="A35" s="57" t="s">
        <v>239</v>
      </c>
      <c r="B35" s="59">
        <v>0</v>
      </c>
      <c r="C35" s="46">
        <v>0</v>
      </c>
      <c r="D35" s="46">
        <v>0</v>
      </c>
      <c r="E35" s="46">
        <v>0</v>
      </c>
      <c r="F35" s="46">
        <v>0</v>
      </c>
      <c r="G35" s="46">
        <f t="shared" ref="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0</v>
      </c>
      <c r="D37" s="46">
        <f t="shared" si="6"/>
        <v>0</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1400000</v>
      </c>
      <c r="C41" s="4">
        <f t="shared" si="7"/>
        <v>175000</v>
      </c>
      <c r="D41" s="4">
        <f t="shared" si="7"/>
        <v>1575000</v>
      </c>
      <c r="E41" s="4">
        <f t="shared" si="7"/>
        <v>875005.9</v>
      </c>
      <c r="F41" s="4">
        <f t="shared" si="7"/>
        <v>875005.89999999991</v>
      </c>
      <c r="G41" s="4">
        <f t="shared" si="7"/>
        <v>-524994.10000000009</v>
      </c>
    </row>
    <row r="42" spans="1:7" x14ac:dyDescent="0.25">
      <c r="A42" s="3" t="s">
        <v>245</v>
      </c>
      <c r="B42" s="92"/>
      <c r="C42" s="92"/>
      <c r="D42" s="92"/>
      <c r="E42" s="92"/>
      <c r="F42" s="92"/>
      <c r="G42" s="4">
        <f>IF(G41&gt;0,G41,0)</f>
        <v>0</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0</v>
      </c>
      <c r="C45" s="46">
        <f t="shared" si="8"/>
        <v>0</v>
      </c>
      <c r="D45" s="46">
        <f t="shared" si="8"/>
        <v>0</v>
      </c>
      <c r="E45" s="46">
        <f t="shared" si="8"/>
        <v>0</v>
      </c>
      <c r="F45" s="46">
        <f t="shared" si="8"/>
        <v>0</v>
      </c>
      <c r="G45" s="46">
        <f t="shared" si="8"/>
        <v>0</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0</v>
      </c>
      <c r="C48" s="46">
        <v>0</v>
      </c>
      <c r="D48" s="46">
        <v>0</v>
      </c>
      <c r="E48" s="46">
        <v>0</v>
      </c>
      <c r="F48" s="46">
        <v>0</v>
      </c>
      <c r="G48" s="46">
        <f t="shared" si="9"/>
        <v>0</v>
      </c>
    </row>
    <row r="49" spans="1:7" ht="30" x14ac:dyDescent="0.25">
      <c r="A49" s="79" t="s">
        <v>251</v>
      </c>
      <c r="B49" s="59">
        <v>0</v>
      </c>
      <c r="C49" s="46">
        <v>0</v>
      </c>
      <c r="D49" s="46">
        <v>0</v>
      </c>
      <c r="E49" s="46">
        <v>0</v>
      </c>
      <c r="F49" s="46">
        <v>0</v>
      </c>
      <c r="G49" s="46">
        <f t="shared" si="9"/>
        <v>0</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0</v>
      </c>
      <c r="C54" s="46">
        <f t="shared" si="10"/>
        <v>0</v>
      </c>
      <c r="D54" s="46">
        <f t="shared" si="10"/>
        <v>0</v>
      </c>
      <c r="E54" s="46">
        <f t="shared" si="10"/>
        <v>0</v>
      </c>
      <c r="F54" s="46">
        <f t="shared" si="10"/>
        <v>0</v>
      </c>
      <c r="G54" s="46">
        <f t="shared" si="10"/>
        <v>0</v>
      </c>
    </row>
    <row r="55" spans="1:7" x14ac:dyDescent="0.25">
      <c r="A55" s="80" t="s">
        <v>257</v>
      </c>
      <c r="B55" s="59">
        <v>0</v>
      </c>
      <c r="C55" s="46">
        <v>0</v>
      </c>
      <c r="D55" s="46">
        <v>0</v>
      </c>
      <c r="E55" s="46">
        <v>0</v>
      </c>
      <c r="F55" s="46">
        <v>0</v>
      </c>
      <c r="G55" s="46">
        <f>F55-B55</f>
        <v>0</v>
      </c>
    </row>
    <row r="56" spans="1:7" x14ac:dyDescent="0.25">
      <c r="A56" s="79" t="s">
        <v>258</v>
      </c>
      <c r="B56" s="59">
        <v>0</v>
      </c>
      <c r="C56" s="46">
        <v>0</v>
      </c>
      <c r="D56" s="46">
        <v>0</v>
      </c>
      <c r="E56" s="46">
        <v>0</v>
      </c>
      <c r="F56" s="46">
        <v>0</v>
      </c>
      <c r="G56" s="46">
        <f t="shared" ref="G56:G58" si="11">F56-B56</f>
        <v>0</v>
      </c>
    </row>
    <row r="57" spans="1:7" x14ac:dyDescent="0.25">
      <c r="A57" s="79" t="s">
        <v>259</v>
      </c>
      <c r="B57" s="59">
        <v>0</v>
      </c>
      <c r="C57" s="46">
        <v>0</v>
      </c>
      <c r="D57" s="46">
        <v>0</v>
      </c>
      <c r="E57" s="46">
        <v>0</v>
      </c>
      <c r="F57" s="46">
        <v>0</v>
      </c>
      <c r="G57" s="46">
        <f t="shared" si="11"/>
        <v>0</v>
      </c>
    </row>
    <row r="58" spans="1:7" x14ac:dyDescent="0.25">
      <c r="A58" s="80" t="s">
        <v>260</v>
      </c>
      <c r="B58" s="59">
        <v>0</v>
      </c>
      <c r="C58" s="46">
        <v>0</v>
      </c>
      <c r="D58" s="46">
        <v>0</v>
      </c>
      <c r="E58" s="46">
        <v>0</v>
      </c>
      <c r="F58" s="46">
        <v>0</v>
      </c>
      <c r="G58" s="46">
        <f t="shared" si="11"/>
        <v>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0</v>
      </c>
      <c r="C65" s="4">
        <f t="shared" si="14"/>
        <v>0</v>
      </c>
      <c r="D65" s="4">
        <f t="shared" si="14"/>
        <v>0</v>
      </c>
      <c r="E65" s="4">
        <f t="shared" si="14"/>
        <v>0</v>
      </c>
      <c r="F65" s="4">
        <f t="shared" si="14"/>
        <v>0</v>
      </c>
      <c r="G65" s="4">
        <f t="shared" si="14"/>
        <v>0</v>
      </c>
    </row>
    <row r="66" spans="1:7" x14ac:dyDescent="0.25">
      <c r="A66" s="44"/>
      <c r="B66" s="48"/>
      <c r="C66" s="48"/>
      <c r="D66" s="48"/>
      <c r="E66" s="48"/>
      <c r="F66" s="48"/>
      <c r="G66" s="48"/>
    </row>
    <row r="67" spans="1:7" x14ac:dyDescent="0.25">
      <c r="A67" s="3" t="s">
        <v>267</v>
      </c>
      <c r="B67" s="4">
        <v>0</v>
      </c>
      <c r="C67" s="4">
        <v>0</v>
      </c>
      <c r="D67" s="4">
        <v>0</v>
      </c>
      <c r="E67" s="4">
        <v>0</v>
      </c>
      <c r="F67" s="4">
        <v>0</v>
      </c>
      <c r="G67" s="4">
        <f t="shared" ref="G67" si="15">G68</f>
        <v>0</v>
      </c>
    </row>
    <row r="68" spans="1:7" x14ac:dyDescent="0.25">
      <c r="A68" s="57" t="s">
        <v>268</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1400000</v>
      </c>
      <c r="C70" s="4">
        <f t="shared" si="16"/>
        <v>175000</v>
      </c>
      <c r="D70" s="4">
        <f t="shared" si="16"/>
        <v>1575000</v>
      </c>
      <c r="E70" s="4">
        <f t="shared" si="16"/>
        <v>875005.9</v>
      </c>
      <c r="F70" s="4">
        <f t="shared" si="16"/>
        <v>875005.89999999991</v>
      </c>
      <c r="G70" s="4">
        <f t="shared" si="16"/>
        <v>-524994.10000000009</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0</v>
      </c>
      <c r="D73" s="46">
        <v>0</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row r="86" spans="1:8" x14ac:dyDescent="0.25">
      <c r="A86" s="160" t="s">
        <v>541</v>
      </c>
      <c r="B86" s="160"/>
      <c r="C86" s="157"/>
      <c r="D86" s="157"/>
      <c r="E86" s="160" t="s">
        <v>542</v>
      </c>
      <c r="F86" s="160"/>
      <c r="G86" s="160"/>
      <c r="H86" s="160"/>
    </row>
    <row r="87" spans="1:8" x14ac:dyDescent="0.25">
      <c r="A87" s="160" t="s">
        <v>543</v>
      </c>
      <c r="B87" s="160"/>
      <c r="C87" s="157"/>
      <c r="D87" s="157"/>
      <c r="E87" s="160" t="s">
        <v>544</v>
      </c>
      <c r="F87" s="160"/>
      <c r="G87" s="160"/>
      <c r="H87" s="160"/>
    </row>
    <row r="88" spans="1:8" x14ac:dyDescent="0.25">
      <c r="A88" s="160" t="s">
        <v>545</v>
      </c>
      <c r="B88" s="160"/>
      <c r="C88" s="158"/>
      <c r="D88" s="159"/>
      <c r="E88" s="157"/>
      <c r="F88" s="157"/>
      <c r="G88" s="157"/>
      <c r="H88" s="68"/>
    </row>
  </sheetData>
  <protectedRanges>
    <protectedRange sqref="A86:D88 G86:G88 E86:E87 E88:F88" name="Rango1"/>
  </protectedRanges>
  <mergeCells count="9">
    <mergeCell ref="A1:G1"/>
    <mergeCell ref="A86:B86"/>
    <mergeCell ref="E86:H86"/>
    <mergeCell ref="A87:B87"/>
    <mergeCell ref="E87:H87"/>
    <mergeCell ref="A88:B88"/>
    <mergeCell ref="A6:A7"/>
    <mergeCell ref="B6:F6"/>
    <mergeCell ref="G6:G7"/>
  </mergeCells>
  <dataValidations count="1">
    <dataValidation type="decimal" allowBlank="1" showInputMessage="1" showErrorMessage="1" sqref="B9:G75">
      <formula1>-1.79769313486231E+100</formula1>
      <formula2>1.79769313486231E+100</formula2>
    </dataValidation>
  </dataValidations>
  <pageMargins left="0.7" right="0.7" top="0.75" bottom="0.75" header="0.3" footer="0.3"/>
  <pageSetup scale="50" orientation="landscape"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H169"/>
  <sheetViews>
    <sheetView showGridLines="0" topLeftCell="A148" zoomScale="85" zoomScaleNormal="85" workbookViewId="0">
      <selection activeCell="A167" sqref="A167:H169"/>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73" t="s">
        <v>274</v>
      </c>
      <c r="B1" s="166"/>
      <c r="C1" s="166"/>
      <c r="D1" s="166"/>
      <c r="E1" s="166"/>
      <c r="F1" s="166"/>
      <c r="G1" s="167"/>
    </row>
    <row r="2" spans="1:7" x14ac:dyDescent="0.25">
      <c r="A2" s="120" t="str">
        <f>'Formato 1'!A2</f>
        <v>COMISION MUNICIPAL DEL DEPORTE DE DR MORA, GTO</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ABRIL DEL 2025 AL 30 DE JUNIO DEL 2025</v>
      </c>
      <c r="B5" s="121"/>
      <c r="C5" s="121"/>
      <c r="D5" s="121"/>
      <c r="E5" s="121"/>
      <c r="F5" s="121"/>
      <c r="G5" s="121"/>
    </row>
    <row r="6" spans="1:7" ht="41.45" customHeight="1" x14ac:dyDescent="0.25">
      <c r="A6" s="122" t="s">
        <v>2</v>
      </c>
      <c r="B6" s="122"/>
      <c r="C6" s="122"/>
      <c r="D6" s="122"/>
      <c r="E6" s="122"/>
      <c r="F6" s="122"/>
      <c r="G6" s="122"/>
    </row>
    <row r="7" spans="1:7" x14ac:dyDescent="0.25">
      <c r="A7" s="171" t="s">
        <v>4</v>
      </c>
      <c r="B7" s="171" t="s">
        <v>277</v>
      </c>
      <c r="C7" s="171"/>
      <c r="D7" s="171"/>
      <c r="E7" s="171"/>
      <c r="F7" s="171"/>
      <c r="G7" s="172" t="s">
        <v>278</v>
      </c>
    </row>
    <row r="8" spans="1:7" ht="30" x14ac:dyDescent="0.25">
      <c r="A8" s="171"/>
      <c r="B8" s="7" t="s">
        <v>279</v>
      </c>
      <c r="C8" s="7" t="s">
        <v>280</v>
      </c>
      <c r="D8" s="7" t="s">
        <v>281</v>
      </c>
      <c r="E8" s="7" t="s">
        <v>167</v>
      </c>
      <c r="F8" s="7" t="s">
        <v>282</v>
      </c>
      <c r="G8" s="171"/>
    </row>
    <row r="9" spans="1:7" x14ac:dyDescent="0.25">
      <c r="A9" s="28" t="s">
        <v>283</v>
      </c>
      <c r="B9" s="82">
        <f t="shared" ref="B9:G9" si="0">SUM(B10,B18,B28,B38,B48,B58,B62,B71,B75)</f>
        <v>1400000</v>
      </c>
      <c r="C9" s="82">
        <f t="shared" si="0"/>
        <v>175000</v>
      </c>
      <c r="D9" s="82">
        <f t="shared" si="0"/>
        <v>1575000</v>
      </c>
      <c r="E9" s="82">
        <f t="shared" si="0"/>
        <v>685677.54999999993</v>
      </c>
      <c r="F9" s="82">
        <f t="shared" si="0"/>
        <v>683677.55</v>
      </c>
      <c r="G9" s="82">
        <f t="shared" si="0"/>
        <v>889322.45</v>
      </c>
    </row>
    <row r="10" spans="1:7" x14ac:dyDescent="0.25">
      <c r="A10" s="83" t="s">
        <v>284</v>
      </c>
      <c r="B10" s="82">
        <f t="shared" ref="B10:G10" si="1">SUM(B11:B17)</f>
        <v>1197879.92</v>
      </c>
      <c r="C10" s="82">
        <f t="shared" si="1"/>
        <v>20000</v>
      </c>
      <c r="D10" s="82">
        <f t="shared" si="1"/>
        <v>1217879.92</v>
      </c>
      <c r="E10" s="82">
        <f t="shared" si="1"/>
        <v>496091.99999999994</v>
      </c>
      <c r="F10" s="82">
        <f t="shared" si="1"/>
        <v>494092</v>
      </c>
      <c r="G10" s="82">
        <f t="shared" si="1"/>
        <v>721787.91999999993</v>
      </c>
    </row>
    <row r="11" spans="1:7" x14ac:dyDescent="0.25">
      <c r="A11" s="84" t="s">
        <v>285</v>
      </c>
      <c r="B11" s="73">
        <v>980879.37</v>
      </c>
      <c r="C11" s="73">
        <v>0</v>
      </c>
      <c r="D11" s="73">
        <v>980879.37</v>
      </c>
      <c r="E11" s="73">
        <v>451881.87999999995</v>
      </c>
      <c r="F11" s="73">
        <v>451881.88</v>
      </c>
      <c r="G11" s="73">
        <f>D11-E11</f>
        <v>528997.49</v>
      </c>
    </row>
    <row r="12" spans="1:7" x14ac:dyDescent="0.25">
      <c r="A12" s="84" t="s">
        <v>286</v>
      </c>
      <c r="B12" s="73">
        <v>3000</v>
      </c>
      <c r="C12" s="73">
        <v>0</v>
      </c>
      <c r="D12" s="73">
        <v>3000</v>
      </c>
      <c r="E12" s="73">
        <v>0</v>
      </c>
      <c r="F12" s="73">
        <v>0</v>
      </c>
      <c r="G12" s="73">
        <f t="shared" ref="G12:G17" si="2">D12-E12</f>
        <v>3000</v>
      </c>
    </row>
    <row r="13" spans="1:7" x14ac:dyDescent="0.25">
      <c r="A13" s="84" t="s">
        <v>287</v>
      </c>
      <c r="B13" s="73">
        <v>201550.55</v>
      </c>
      <c r="C13" s="73">
        <v>0</v>
      </c>
      <c r="D13" s="73">
        <v>201550.55</v>
      </c>
      <c r="E13" s="73">
        <v>40310.120000000003</v>
      </c>
      <c r="F13" s="73">
        <v>40310.120000000003</v>
      </c>
      <c r="G13" s="73">
        <f t="shared" si="2"/>
        <v>161240.43</v>
      </c>
    </row>
    <row r="14" spans="1:7" x14ac:dyDescent="0.25">
      <c r="A14" s="84" t="s">
        <v>288</v>
      </c>
      <c r="B14" s="73">
        <v>0</v>
      </c>
      <c r="C14" s="73">
        <v>0</v>
      </c>
      <c r="D14" s="73">
        <v>0</v>
      </c>
      <c r="E14" s="73">
        <v>0</v>
      </c>
      <c r="F14" s="73">
        <v>0</v>
      </c>
      <c r="G14" s="73">
        <f t="shared" si="2"/>
        <v>0</v>
      </c>
    </row>
    <row r="15" spans="1:7" x14ac:dyDescent="0.25">
      <c r="A15" s="84" t="s">
        <v>289</v>
      </c>
      <c r="B15" s="73">
        <v>12450</v>
      </c>
      <c r="C15" s="73">
        <v>20000</v>
      </c>
      <c r="D15" s="73">
        <v>32450</v>
      </c>
      <c r="E15" s="73">
        <v>3900</v>
      </c>
      <c r="F15" s="73">
        <v>1900</v>
      </c>
      <c r="G15" s="73">
        <f t="shared" si="2"/>
        <v>28550</v>
      </c>
    </row>
    <row r="16" spans="1:7" x14ac:dyDescent="0.25">
      <c r="A16" s="84" t="s">
        <v>290</v>
      </c>
      <c r="B16" s="73">
        <v>0</v>
      </c>
      <c r="C16" s="73">
        <v>0</v>
      </c>
      <c r="D16" s="73">
        <v>0</v>
      </c>
      <c r="E16" s="73">
        <v>0</v>
      </c>
      <c r="F16" s="73">
        <v>0</v>
      </c>
      <c r="G16" s="73">
        <f t="shared" si="2"/>
        <v>0</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126620.08</v>
      </c>
      <c r="C18" s="82">
        <f t="shared" si="3"/>
        <v>34000</v>
      </c>
      <c r="D18" s="82">
        <f t="shared" si="3"/>
        <v>160620.08000000002</v>
      </c>
      <c r="E18" s="82">
        <f t="shared" si="3"/>
        <v>52659.56</v>
      </c>
      <c r="F18" s="82">
        <f t="shared" si="3"/>
        <v>52659.560000000005</v>
      </c>
      <c r="G18" s="82">
        <f t="shared" si="3"/>
        <v>107960.52</v>
      </c>
    </row>
    <row r="19" spans="1:7" x14ac:dyDescent="0.25">
      <c r="A19" s="84" t="s">
        <v>293</v>
      </c>
      <c r="B19" s="73">
        <v>14000</v>
      </c>
      <c r="C19" s="73">
        <v>0</v>
      </c>
      <c r="D19" s="73">
        <v>14000</v>
      </c>
      <c r="E19" s="73">
        <v>5828.01</v>
      </c>
      <c r="F19" s="73">
        <v>5828.01</v>
      </c>
      <c r="G19" s="73">
        <f>D19-E19</f>
        <v>8171.99</v>
      </c>
    </row>
    <row r="20" spans="1:7" x14ac:dyDescent="0.25">
      <c r="A20" s="84" t="s">
        <v>294</v>
      </c>
      <c r="B20" s="73">
        <v>3020.08</v>
      </c>
      <c r="C20" s="73">
        <v>2500</v>
      </c>
      <c r="D20" s="73">
        <v>5520.08</v>
      </c>
      <c r="E20" s="73">
        <v>2239.11</v>
      </c>
      <c r="F20" s="73">
        <v>2239.11</v>
      </c>
      <c r="G20" s="73">
        <f t="shared" ref="G20:G27" si="4">D20-E20</f>
        <v>3280.97</v>
      </c>
    </row>
    <row r="21" spans="1:7" x14ac:dyDescent="0.25">
      <c r="A21" s="84" t="s">
        <v>295</v>
      </c>
      <c r="B21" s="73">
        <v>0</v>
      </c>
      <c r="C21" s="73">
        <v>0</v>
      </c>
      <c r="D21" s="73">
        <v>0</v>
      </c>
      <c r="E21" s="73">
        <v>0</v>
      </c>
      <c r="F21" s="73">
        <v>0</v>
      </c>
      <c r="G21" s="73">
        <f t="shared" si="4"/>
        <v>0</v>
      </c>
    </row>
    <row r="22" spans="1:7" x14ac:dyDescent="0.25">
      <c r="A22" s="84" t="s">
        <v>296</v>
      </c>
      <c r="B22" s="73">
        <v>5000</v>
      </c>
      <c r="C22" s="73">
        <v>0</v>
      </c>
      <c r="D22" s="73">
        <v>5000</v>
      </c>
      <c r="E22" s="73">
        <v>0</v>
      </c>
      <c r="F22" s="73">
        <v>0</v>
      </c>
      <c r="G22" s="73">
        <f t="shared" si="4"/>
        <v>5000</v>
      </c>
    </row>
    <row r="23" spans="1:7" x14ac:dyDescent="0.25">
      <c r="A23" s="84" t="s">
        <v>297</v>
      </c>
      <c r="B23" s="73">
        <v>12600</v>
      </c>
      <c r="C23" s="73">
        <v>0</v>
      </c>
      <c r="D23" s="73">
        <v>12600</v>
      </c>
      <c r="E23" s="73">
        <v>2140.12</v>
      </c>
      <c r="F23" s="73">
        <v>2140.12</v>
      </c>
      <c r="G23" s="73">
        <f t="shared" si="4"/>
        <v>10459.880000000001</v>
      </c>
    </row>
    <row r="24" spans="1:7" x14ac:dyDescent="0.25">
      <c r="A24" s="84" t="s">
        <v>298</v>
      </c>
      <c r="B24" s="73">
        <v>36000</v>
      </c>
      <c r="C24" s="73">
        <v>0</v>
      </c>
      <c r="D24" s="73">
        <v>36000</v>
      </c>
      <c r="E24" s="73">
        <v>17806.989999999998</v>
      </c>
      <c r="F24" s="73">
        <v>17806.990000000002</v>
      </c>
      <c r="G24" s="73">
        <f t="shared" si="4"/>
        <v>18193.010000000002</v>
      </c>
    </row>
    <row r="25" spans="1:7" x14ac:dyDescent="0.25">
      <c r="A25" s="84" t="s">
        <v>299</v>
      </c>
      <c r="B25" s="73">
        <v>56000</v>
      </c>
      <c r="C25" s="73">
        <v>31500</v>
      </c>
      <c r="D25" s="73">
        <v>87500</v>
      </c>
      <c r="E25" s="73">
        <v>24645.329999999998</v>
      </c>
      <c r="F25" s="73">
        <v>24645.33</v>
      </c>
      <c r="G25" s="73">
        <f t="shared" si="4"/>
        <v>62854.67</v>
      </c>
    </row>
    <row r="26" spans="1:7" x14ac:dyDescent="0.25">
      <c r="A26" s="84" t="s">
        <v>300</v>
      </c>
      <c r="B26" s="73">
        <v>0</v>
      </c>
      <c r="C26" s="73">
        <v>0</v>
      </c>
      <c r="D26" s="73">
        <v>0</v>
      </c>
      <c r="E26" s="73">
        <v>0</v>
      </c>
      <c r="F26" s="73">
        <v>0</v>
      </c>
      <c r="G26" s="73">
        <f t="shared" si="4"/>
        <v>0</v>
      </c>
    </row>
    <row r="27" spans="1:7" x14ac:dyDescent="0.25">
      <c r="A27" s="84" t="s">
        <v>301</v>
      </c>
      <c r="B27" s="73">
        <v>0</v>
      </c>
      <c r="C27" s="73">
        <v>0</v>
      </c>
      <c r="D27" s="73">
        <v>0</v>
      </c>
      <c r="E27" s="73">
        <v>0</v>
      </c>
      <c r="F27" s="73">
        <v>0</v>
      </c>
      <c r="G27" s="73">
        <f t="shared" si="4"/>
        <v>0</v>
      </c>
    </row>
    <row r="28" spans="1:7" x14ac:dyDescent="0.25">
      <c r="A28" s="83" t="s">
        <v>302</v>
      </c>
      <c r="B28" s="82">
        <f t="shared" ref="B28:G28" si="5">SUM(B29:B37)</f>
        <v>66500</v>
      </c>
      <c r="C28" s="82">
        <f t="shared" si="5"/>
        <v>121000</v>
      </c>
      <c r="D28" s="82">
        <f t="shared" si="5"/>
        <v>187500</v>
      </c>
      <c r="E28" s="82">
        <f t="shared" si="5"/>
        <v>136925.99</v>
      </c>
      <c r="F28" s="82">
        <f t="shared" si="5"/>
        <v>136925.99</v>
      </c>
      <c r="G28" s="82">
        <f t="shared" si="5"/>
        <v>50574.01</v>
      </c>
    </row>
    <row r="29" spans="1:7" x14ac:dyDescent="0.25">
      <c r="A29" s="84" t="s">
        <v>303</v>
      </c>
      <c r="B29" s="73">
        <v>42000</v>
      </c>
      <c r="C29" s="73">
        <v>-2000</v>
      </c>
      <c r="D29" s="73">
        <v>40000</v>
      </c>
      <c r="E29" s="73">
        <v>13467</v>
      </c>
      <c r="F29" s="73">
        <v>13467</v>
      </c>
      <c r="G29" s="73">
        <f>D29-E29</f>
        <v>26533</v>
      </c>
    </row>
    <row r="30" spans="1:7" x14ac:dyDescent="0.25">
      <c r="A30" s="84" t="s">
        <v>304</v>
      </c>
      <c r="B30" s="73">
        <v>0</v>
      </c>
      <c r="C30" s="73">
        <v>0</v>
      </c>
      <c r="D30" s="73">
        <v>0</v>
      </c>
      <c r="E30" s="73">
        <v>0</v>
      </c>
      <c r="F30" s="73">
        <v>0</v>
      </c>
      <c r="G30" s="73">
        <f t="shared" ref="G30:G37" si="6">D30-E30</f>
        <v>0</v>
      </c>
    </row>
    <row r="31" spans="1:7" x14ac:dyDescent="0.25">
      <c r="A31" s="84" t="s">
        <v>305</v>
      </c>
      <c r="B31" s="73">
        <v>8000</v>
      </c>
      <c r="C31" s="73">
        <v>19000</v>
      </c>
      <c r="D31" s="73">
        <v>27000</v>
      </c>
      <c r="E31" s="73">
        <v>26680</v>
      </c>
      <c r="F31" s="73">
        <v>26680</v>
      </c>
      <c r="G31" s="73">
        <f t="shared" si="6"/>
        <v>320</v>
      </c>
    </row>
    <row r="32" spans="1:7" x14ac:dyDescent="0.25">
      <c r="A32" s="84" t="s">
        <v>306</v>
      </c>
      <c r="B32" s="73">
        <v>2000</v>
      </c>
      <c r="C32" s="73">
        <v>5000</v>
      </c>
      <c r="D32" s="73">
        <v>7000</v>
      </c>
      <c r="E32" s="73">
        <v>1869.9199999999998</v>
      </c>
      <c r="F32" s="73">
        <v>1869.92</v>
      </c>
      <c r="G32" s="73">
        <f t="shared" si="6"/>
        <v>5130.08</v>
      </c>
    </row>
    <row r="33" spans="1:7" ht="14.45" customHeight="1" x14ac:dyDescent="0.25">
      <c r="A33" s="84" t="s">
        <v>307</v>
      </c>
      <c r="B33" s="73">
        <v>9000</v>
      </c>
      <c r="C33" s="73">
        <v>69000</v>
      </c>
      <c r="D33" s="73">
        <v>78000</v>
      </c>
      <c r="E33" s="73">
        <v>73950.080000000002</v>
      </c>
      <c r="F33" s="73">
        <v>73950.080000000002</v>
      </c>
      <c r="G33" s="73">
        <f t="shared" si="6"/>
        <v>4049.9199999999983</v>
      </c>
    </row>
    <row r="34" spans="1:7" ht="14.45" customHeight="1" x14ac:dyDescent="0.25">
      <c r="A34" s="84" t="s">
        <v>308</v>
      </c>
      <c r="B34" s="73">
        <v>0</v>
      </c>
      <c r="C34" s="73">
        <v>0</v>
      </c>
      <c r="D34" s="73">
        <v>0</v>
      </c>
      <c r="E34" s="73">
        <v>0</v>
      </c>
      <c r="F34" s="73">
        <v>0</v>
      </c>
      <c r="G34" s="73">
        <f t="shared" si="6"/>
        <v>0</v>
      </c>
    </row>
    <row r="35" spans="1:7" ht="14.45" customHeight="1" x14ac:dyDescent="0.25">
      <c r="A35" s="84" t="s">
        <v>309</v>
      </c>
      <c r="B35" s="73">
        <v>1000</v>
      </c>
      <c r="C35" s="73">
        <v>5000</v>
      </c>
      <c r="D35" s="73">
        <v>6000</v>
      </c>
      <c r="E35" s="73">
        <v>958.99</v>
      </c>
      <c r="F35" s="73">
        <v>958.99</v>
      </c>
      <c r="G35" s="73">
        <f t="shared" si="6"/>
        <v>5041.01</v>
      </c>
    </row>
    <row r="36" spans="1:7" ht="14.45" customHeight="1" x14ac:dyDescent="0.25">
      <c r="A36" s="84" t="s">
        <v>310</v>
      </c>
      <c r="B36" s="73">
        <v>2000</v>
      </c>
      <c r="C36" s="73">
        <v>25000</v>
      </c>
      <c r="D36" s="73">
        <v>27000</v>
      </c>
      <c r="E36" s="73">
        <v>20000</v>
      </c>
      <c r="F36" s="73">
        <v>20000</v>
      </c>
      <c r="G36" s="73">
        <f t="shared" si="6"/>
        <v>7000</v>
      </c>
    </row>
    <row r="37" spans="1:7" ht="14.45" customHeight="1" x14ac:dyDescent="0.25">
      <c r="A37" s="84" t="s">
        <v>311</v>
      </c>
      <c r="B37" s="73">
        <v>2500</v>
      </c>
      <c r="C37" s="73">
        <v>0</v>
      </c>
      <c r="D37" s="73">
        <v>2500</v>
      </c>
      <c r="E37" s="73">
        <v>0</v>
      </c>
      <c r="F37" s="73">
        <v>0</v>
      </c>
      <c r="G37" s="73">
        <f t="shared" si="6"/>
        <v>2500</v>
      </c>
    </row>
    <row r="38" spans="1:7" x14ac:dyDescent="0.25">
      <c r="A38" s="83" t="s">
        <v>312</v>
      </c>
      <c r="B38" s="82">
        <f t="shared" ref="B38:G38" si="7">SUM(B39:B47)</f>
        <v>0</v>
      </c>
      <c r="C38" s="82">
        <f t="shared" si="7"/>
        <v>0</v>
      </c>
      <c r="D38" s="82">
        <f t="shared" si="7"/>
        <v>0</v>
      </c>
      <c r="E38" s="82">
        <f t="shared" si="7"/>
        <v>0</v>
      </c>
      <c r="F38" s="82">
        <f t="shared" si="7"/>
        <v>0</v>
      </c>
      <c r="G38" s="82">
        <f t="shared" si="7"/>
        <v>0</v>
      </c>
    </row>
    <row r="39" spans="1:7" x14ac:dyDescent="0.25">
      <c r="A39" s="84" t="s">
        <v>313</v>
      </c>
      <c r="B39" s="73">
        <v>0</v>
      </c>
      <c r="C39" s="73">
        <v>0</v>
      </c>
      <c r="D39" s="73">
        <v>0</v>
      </c>
      <c r="E39" s="73">
        <v>0</v>
      </c>
      <c r="F39" s="73">
        <v>0</v>
      </c>
      <c r="G39" s="73">
        <f>D39-E39</f>
        <v>0</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0</v>
      </c>
      <c r="C42" s="73">
        <v>0</v>
      </c>
      <c r="D42" s="73">
        <v>0</v>
      </c>
      <c r="E42" s="73">
        <v>0</v>
      </c>
      <c r="F42" s="73">
        <v>0</v>
      </c>
      <c r="G42" s="73">
        <f t="shared" si="8"/>
        <v>0</v>
      </c>
    </row>
    <row r="43" spans="1:7" x14ac:dyDescent="0.25">
      <c r="A43" s="84" t="s">
        <v>317</v>
      </c>
      <c r="B43" s="73">
        <v>0</v>
      </c>
      <c r="C43" s="73">
        <v>0</v>
      </c>
      <c r="D43" s="73">
        <v>0</v>
      </c>
      <c r="E43" s="73">
        <v>0</v>
      </c>
      <c r="F43" s="73">
        <v>0</v>
      </c>
      <c r="G43" s="73">
        <f t="shared" si="8"/>
        <v>0</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0</v>
      </c>
      <c r="C46" s="73">
        <v>0</v>
      </c>
      <c r="D46" s="73">
        <v>0</v>
      </c>
      <c r="E46" s="73">
        <v>0</v>
      </c>
      <c r="F46" s="73">
        <v>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9000</v>
      </c>
      <c r="C48" s="82">
        <f t="shared" si="9"/>
        <v>0</v>
      </c>
      <c r="D48" s="82">
        <f t="shared" si="9"/>
        <v>9000</v>
      </c>
      <c r="E48" s="82">
        <f t="shared" si="9"/>
        <v>0</v>
      </c>
      <c r="F48" s="82">
        <f t="shared" si="9"/>
        <v>0</v>
      </c>
      <c r="G48" s="82">
        <f t="shared" si="9"/>
        <v>9000</v>
      </c>
    </row>
    <row r="49" spans="1:7" x14ac:dyDescent="0.25">
      <c r="A49" s="84" t="s">
        <v>323</v>
      </c>
      <c r="B49" s="73">
        <v>9000</v>
      </c>
      <c r="C49" s="73">
        <v>0</v>
      </c>
      <c r="D49" s="73">
        <v>9000</v>
      </c>
      <c r="E49" s="73">
        <v>0</v>
      </c>
      <c r="F49" s="73">
        <v>0</v>
      </c>
      <c r="G49" s="73">
        <f>D49-E49</f>
        <v>9000</v>
      </c>
    </row>
    <row r="50" spans="1:7" x14ac:dyDescent="0.25">
      <c r="A50" s="84" t="s">
        <v>324</v>
      </c>
      <c r="B50" s="73">
        <v>0</v>
      </c>
      <c r="C50" s="73">
        <v>0</v>
      </c>
      <c r="D50" s="73">
        <v>0</v>
      </c>
      <c r="E50" s="73">
        <v>0</v>
      </c>
      <c r="F50" s="73">
        <v>0</v>
      </c>
      <c r="G50" s="73">
        <f t="shared" ref="G50:G57" si="10">D50-E50</f>
        <v>0</v>
      </c>
    </row>
    <row r="51" spans="1:7" x14ac:dyDescent="0.25">
      <c r="A51" s="84" t="s">
        <v>325</v>
      </c>
      <c r="B51" s="73">
        <v>0</v>
      </c>
      <c r="C51" s="73">
        <v>0</v>
      </c>
      <c r="D51" s="73">
        <v>0</v>
      </c>
      <c r="E51" s="73">
        <v>0</v>
      </c>
      <c r="F51" s="73">
        <v>0</v>
      </c>
      <c r="G51" s="73">
        <f t="shared" si="10"/>
        <v>0</v>
      </c>
    </row>
    <row r="52" spans="1:7" x14ac:dyDescent="0.25">
      <c r="A52" s="84" t="s">
        <v>326</v>
      </c>
      <c r="B52" s="73">
        <v>0</v>
      </c>
      <c r="C52" s="73">
        <v>0</v>
      </c>
      <c r="D52" s="73">
        <v>0</v>
      </c>
      <c r="E52" s="73">
        <v>0</v>
      </c>
      <c r="F52" s="73">
        <v>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0</v>
      </c>
      <c r="C54" s="73">
        <v>0</v>
      </c>
      <c r="D54" s="73">
        <v>0</v>
      </c>
      <c r="E54" s="73">
        <v>0</v>
      </c>
      <c r="F54" s="73">
        <v>0</v>
      </c>
      <c r="G54" s="73">
        <f t="shared" si="10"/>
        <v>0</v>
      </c>
    </row>
    <row r="55" spans="1:7" x14ac:dyDescent="0.25">
      <c r="A55" s="84" t="s">
        <v>329</v>
      </c>
      <c r="B55" s="73">
        <v>0</v>
      </c>
      <c r="C55" s="73">
        <v>0</v>
      </c>
      <c r="D55" s="73">
        <v>0</v>
      </c>
      <c r="E55" s="73">
        <v>0</v>
      </c>
      <c r="F55" s="73">
        <v>0</v>
      </c>
      <c r="G55" s="73">
        <f t="shared" si="10"/>
        <v>0</v>
      </c>
    </row>
    <row r="56" spans="1:7" x14ac:dyDescent="0.25">
      <c r="A56" s="84" t="s">
        <v>330</v>
      </c>
      <c r="B56" s="73">
        <v>0</v>
      </c>
      <c r="C56" s="73">
        <v>0</v>
      </c>
      <c r="D56" s="73">
        <v>0</v>
      </c>
      <c r="E56" s="73">
        <v>0</v>
      </c>
      <c r="F56" s="73">
        <v>0</v>
      </c>
      <c r="G56" s="73">
        <f t="shared" si="10"/>
        <v>0</v>
      </c>
    </row>
    <row r="57" spans="1:7" x14ac:dyDescent="0.25">
      <c r="A57" s="84" t="s">
        <v>331</v>
      </c>
      <c r="B57" s="73">
        <v>0</v>
      </c>
      <c r="C57" s="73">
        <v>0</v>
      </c>
      <c r="D57" s="73">
        <v>0</v>
      </c>
      <c r="E57" s="73">
        <v>0</v>
      </c>
      <c r="F57" s="73">
        <v>0</v>
      </c>
      <c r="G57" s="73">
        <f t="shared" si="10"/>
        <v>0</v>
      </c>
    </row>
    <row r="58" spans="1:7" x14ac:dyDescent="0.25">
      <c r="A58" s="83" t="s">
        <v>332</v>
      </c>
      <c r="B58" s="82">
        <f t="shared" ref="B58:G58" si="11">SUM(B59:B61)</f>
        <v>0</v>
      </c>
      <c r="C58" s="82">
        <f t="shared" si="11"/>
        <v>0</v>
      </c>
      <c r="D58" s="82">
        <f t="shared" si="11"/>
        <v>0</v>
      </c>
      <c r="E58" s="82">
        <f t="shared" si="11"/>
        <v>0</v>
      </c>
      <c r="F58" s="82">
        <f t="shared" si="11"/>
        <v>0</v>
      </c>
      <c r="G58" s="82">
        <f t="shared" si="11"/>
        <v>0</v>
      </c>
    </row>
    <row r="59" spans="1:7" x14ac:dyDescent="0.25">
      <c r="A59" s="84" t="s">
        <v>333</v>
      </c>
      <c r="B59" s="73">
        <v>0</v>
      </c>
      <c r="C59" s="73">
        <v>0</v>
      </c>
      <c r="D59" s="73">
        <v>0</v>
      </c>
      <c r="E59" s="73">
        <v>0</v>
      </c>
      <c r="F59" s="73">
        <v>0</v>
      </c>
      <c r="G59" s="73">
        <f>D59-E59</f>
        <v>0</v>
      </c>
    </row>
    <row r="60" spans="1:7" x14ac:dyDescent="0.25">
      <c r="A60" s="84" t="s">
        <v>334</v>
      </c>
      <c r="B60" s="73">
        <v>0</v>
      </c>
      <c r="C60" s="73">
        <v>0</v>
      </c>
      <c r="D60" s="73">
        <v>0</v>
      </c>
      <c r="E60" s="73">
        <v>0</v>
      </c>
      <c r="F60" s="73">
        <v>0</v>
      </c>
      <c r="G60" s="73">
        <f t="shared" ref="G60:G61" si="12">D60-E60</f>
        <v>0</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0</v>
      </c>
      <c r="C62" s="82">
        <f t="shared" si="13"/>
        <v>0</v>
      </c>
      <c r="D62" s="82">
        <f t="shared" si="13"/>
        <v>0</v>
      </c>
      <c r="E62" s="82">
        <f t="shared" si="13"/>
        <v>0</v>
      </c>
      <c r="F62" s="82">
        <f t="shared" si="13"/>
        <v>0</v>
      </c>
      <c r="G62" s="82">
        <f t="shared" si="13"/>
        <v>0</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0</v>
      </c>
      <c r="C70" s="73">
        <v>0</v>
      </c>
      <c r="D70" s="73">
        <v>0</v>
      </c>
      <c r="E70" s="73">
        <v>0</v>
      </c>
      <c r="F70" s="73">
        <v>0</v>
      </c>
      <c r="G70" s="73">
        <f t="shared" si="14"/>
        <v>0</v>
      </c>
    </row>
    <row r="71" spans="1:7" x14ac:dyDescent="0.25">
      <c r="A71" s="83" t="s">
        <v>345</v>
      </c>
      <c r="B71" s="82">
        <f t="shared" ref="B71:G71" si="15">SUM(B72:B74)</f>
        <v>0</v>
      </c>
      <c r="C71" s="82">
        <f t="shared" si="15"/>
        <v>0</v>
      </c>
      <c r="D71" s="82">
        <f t="shared" si="15"/>
        <v>0</v>
      </c>
      <c r="E71" s="82">
        <f t="shared" si="15"/>
        <v>0</v>
      </c>
      <c r="F71" s="82">
        <f t="shared" si="15"/>
        <v>0</v>
      </c>
      <c r="G71" s="82">
        <f t="shared" si="15"/>
        <v>0</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0</v>
      </c>
      <c r="C74" s="73">
        <v>0</v>
      </c>
      <c r="D74" s="73">
        <v>0</v>
      </c>
      <c r="E74" s="73">
        <v>0</v>
      </c>
      <c r="F74" s="73">
        <v>0</v>
      </c>
      <c r="G74" s="73">
        <f t="shared" si="16"/>
        <v>0</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313</v>
      </c>
      <c r="B114" s="73">
        <v>0</v>
      </c>
      <c r="C114" s="73">
        <v>0</v>
      </c>
      <c r="D114" s="73">
        <v>0</v>
      </c>
      <c r="E114" s="73">
        <v>0</v>
      </c>
      <c r="F114" s="73">
        <v>0</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0</v>
      </c>
      <c r="D149" s="73">
        <v>0</v>
      </c>
      <c r="E149" s="73">
        <v>0</v>
      </c>
      <c r="F149" s="73">
        <v>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1400000</v>
      </c>
      <c r="C159" s="89">
        <f t="shared" si="38"/>
        <v>175000</v>
      </c>
      <c r="D159" s="89">
        <f t="shared" si="38"/>
        <v>1575000</v>
      </c>
      <c r="E159" s="89">
        <f t="shared" si="38"/>
        <v>685677.54999999993</v>
      </c>
      <c r="F159" s="89">
        <f t="shared" si="38"/>
        <v>683677.55</v>
      </c>
      <c r="G159" s="89">
        <f t="shared" si="38"/>
        <v>889322.45</v>
      </c>
    </row>
    <row r="160" spans="1:7" x14ac:dyDescent="0.25">
      <c r="A160" s="54"/>
      <c r="B160" s="53"/>
      <c r="C160" s="53"/>
      <c r="D160" s="53"/>
      <c r="E160" s="53"/>
      <c r="F160" s="53"/>
      <c r="G160" s="53"/>
    </row>
    <row r="167" spans="1:8" x14ac:dyDescent="0.25">
      <c r="A167" s="160" t="s">
        <v>541</v>
      </c>
      <c r="B167" s="160"/>
      <c r="C167" s="157"/>
      <c r="D167" s="157"/>
      <c r="E167" s="160" t="s">
        <v>542</v>
      </c>
      <c r="F167" s="160"/>
      <c r="G167" s="160"/>
      <c r="H167" s="160"/>
    </row>
    <row r="168" spans="1:8" x14ac:dyDescent="0.25">
      <c r="A168" s="160" t="s">
        <v>543</v>
      </c>
      <c r="B168" s="160"/>
      <c r="C168" s="157"/>
      <c r="D168" s="157"/>
      <c r="E168" s="160" t="s">
        <v>544</v>
      </c>
      <c r="F168" s="160"/>
      <c r="G168" s="160"/>
      <c r="H168" s="160"/>
    </row>
    <row r="169" spans="1:8" x14ac:dyDescent="0.25">
      <c r="A169" s="160" t="s">
        <v>545</v>
      </c>
      <c r="B169" s="160"/>
      <c r="C169" s="158"/>
      <c r="D169" s="159"/>
      <c r="E169" s="157"/>
      <c r="F169" s="157"/>
      <c r="G169" s="157"/>
      <c r="H169" s="68"/>
    </row>
  </sheetData>
  <protectedRanges>
    <protectedRange sqref="B84:G84 B9:G9" name="Rango1_2"/>
    <protectedRange sqref="A167:D169 G167:G169 E167:E168 E169:F169" name="Rango1"/>
  </protectedRanges>
  <mergeCells count="9">
    <mergeCell ref="A1:G1"/>
    <mergeCell ref="A167:B167"/>
    <mergeCell ref="E167:H167"/>
    <mergeCell ref="A168:B168"/>
    <mergeCell ref="E168:H168"/>
    <mergeCell ref="A169:B169"/>
    <mergeCell ref="A7:A8"/>
    <mergeCell ref="B7:F7"/>
    <mergeCell ref="G7:G8"/>
  </mergeCells>
  <pageMargins left="0.25" right="0.25" top="0.75" bottom="0.75" header="0.3" footer="0.3"/>
  <pageSetup scale="55" orientation="landscape"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H41"/>
  <sheetViews>
    <sheetView showGridLines="0" topLeftCell="A25" zoomScale="78" zoomScaleNormal="70" workbookViewId="0">
      <selection activeCell="A39" sqref="A39:H41"/>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73" t="s">
        <v>359</v>
      </c>
      <c r="B1" s="174"/>
      <c r="C1" s="174"/>
      <c r="D1" s="174"/>
      <c r="E1" s="174"/>
      <c r="F1" s="174"/>
      <c r="G1" s="175"/>
    </row>
    <row r="2" spans="1:7" ht="15" customHeight="1" x14ac:dyDescent="0.25">
      <c r="A2" s="110" t="str">
        <f>'Formato 1'!A2</f>
        <v>COMISION MUNICIPAL DEL DEPORTE DE DR MORA, GTO</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ABRIL DEL 2025 AL 30 DE JUNIO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8" t="s">
        <v>4</v>
      </c>
      <c r="B7" s="170" t="s">
        <v>277</v>
      </c>
      <c r="C7" s="170"/>
      <c r="D7" s="170"/>
      <c r="E7" s="170"/>
      <c r="F7" s="170"/>
      <c r="G7" s="172" t="s">
        <v>278</v>
      </c>
    </row>
    <row r="8" spans="1:7" ht="30" x14ac:dyDescent="0.25">
      <c r="A8" s="169"/>
      <c r="B8" s="26" t="s">
        <v>279</v>
      </c>
      <c r="C8" s="7" t="s">
        <v>209</v>
      </c>
      <c r="D8" s="26" t="s">
        <v>210</v>
      </c>
      <c r="E8" s="26" t="s">
        <v>167</v>
      </c>
      <c r="F8" s="26" t="s">
        <v>184</v>
      </c>
      <c r="G8" s="171"/>
    </row>
    <row r="9" spans="1:7" ht="15.75" customHeight="1" x14ac:dyDescent="0.25">
      <c r="A9" s="27" t="s">
        <v>361</v>
      </c>
      <c r="B9" s="31">
        <f>SUM(B10:B17)</f>
        <v>1400000</v>
      </c>
      <c r="C9" s="31">
        <f t="shared" ref="C9:G9" si="0">SUM(C10:C17)</f>
        <v>175000</v>
      </c>
      <c r="D9" s="31">
        <f t="shared" si="0"/>
        <v>1575000</v>
      </c>
      <c r="E9" s="31">
        <f t="shared" si="0"/>
        <v>685677.55</v>
      </c>
      <c r="F9" s="31">
        <f t="shared" si="0"/>
        <v>683677.55</v>
      </c>
      <c r="G9" s="31">
        <f t="shared" si="0"/>
        <v>889322.45</v>
      </c>
    </row>
    <row r="10" spans="1:7" x14ac:dyDescent="0.25">
      <c r="A10" s="62" t="s">
        <v>540</v>
      </c>
      <c r="B10" s="73">
        <v>1400000</v>
      </c>
      <c r="C10" s="73">
        <v>175000</v>
      </c>
      <c r="D10" s="73">
        <v>1575000</v>
      </c>
      <c r="E10" s="73">
        <v>685677.55</v>
      </c>
      <c r="F10" s="73">
        <v>683677.55</v>
      </c>
      <c r="G10" s="73">
        <v>889322.45</v>
      </c>
    </row>
    <row r="11" spans="1:7" x14ac:dyDescent="0.25">
      <c r="A11" s="62"/>
      <c r="B11" s="73"/>
      <c r="C11" s="73"/>
      <c r="D11" s="73"/>
      <c r="E11" s="73"/>
      <c r="F11" s="73"/>
      <c r="G11" s="73"/>
    </row>
    <row r="12" spans="1:7" x14ac:dyDescent="0.25">
      <c r="A12" s="62"/>
      <c r="B12" s="73"/>
      <c r="C12" s="73"/>
      <c r="D12" s="73"/>
      <c r="E12" s="73"/>
      <c r="F12" s="73"/>
      <c r="G12" s="73"/>
    </row>
    <row r="13" spans="1:7" x14ac:dyDescent="0.25">
      <c r="A13" s="62"/>
      <c r="B13" s="73"/>
      <c r="C13" s="73"/>
      <c r="D13" s="73"/>
      <c r="E13" s="73"/>
      <c r="F13" s="73"/>
      <c r="G13" s="73"/>
    </row>
    <row r="14" spans="1:7" x14ac:dyDescent="0.25">
      <c r="A14" s="62"/>
      <c r="B14" s="73"/>
      <c r="C14" s="73"/>
      <c r="D14" s="73"/>
      <c r="E14" s="73"/>
      <c r="F14" s="73"/>
      <c r="G14" s="73"/>
    </row>
    <row r="15" spans="1:7" x14ac:dyDescent="0.25">
      <c r="A15" s="62"/>
      <c r="B15" s="73"/>
      <c r="C15" s="73"/>
      <c r="D15" s="73"/>
      <c r="E15" s="73"/>
      <c r="F15" s="73"/>
      <c r="G15" s="73"/>
    </row>
    <row r="16" spans="1:7" x14ac:dyDescent="0.25">
      <c r="A16" s="62"/>
      <c r="B16" s="73"/>
      <c r="C16" s="73"/>
      <c r="D16" s="73"/>
      <c r="E16" s="73"/>
      <c r="F16" s="73"/>
      <c r="G16" s="73"/>
    </row>
    <row r="17" spans="1:7" x14ac:dyDescent="0.25">
      <c r="A17" s="62"/>
      <c r="B17" s="73"/>
      <c r="C17" s="73"/>
      <c r="D17" s="73"/>
      <c r="E17" s="73"/>
      <c r="F17" s="73"/>
      <c r="G17" s="73"/>
    </row>
    <row r="18" spans="1:7" x14ac:dyDescent="0.25">
      <c r="A18" s="32" t="s">
        <v>142</v>
      </c>
      <c r="B18" s="48"/>
      <c r="C18" s="48"/>
      <c r="D18" s="48"/>
      <c r="E18" s="48"/>
      <c r="F18" s="48"/>
      <c r="G18" s="48"/>
    </row>
    <row r="19" spans="1:7" x14ac:dyDescent="0.25">
      <c r="A19" s="3" t="s">
        <v>362</v>
      </c>
      <c r="B19" s="4">
        <f>SUM(B20:B27)</f>
        <v>0</v>
      </c>
      <c r="C19" s="4">
        <f t="shared" ref="C19:G19" si="1">SUM(C20:C27)</f>
        <v>0</v>
      </c>
      <c r="D19" s="4">
        <f t="shared" si="1"/>
        <v>0</v>
      </c>
      <c r="E19" s="4">
        <f t="shared" si="1"/>
        <v>0</v>
      </c>
      <c r="F19" s="4">
        <f t="shared" si="1"/>
        <v>0</v>
      </c>
      <c r="G19" s="4">
        <f t="shared" si="1"/>
        <v>0</v>
      </c>
    </row>
    <row r="20" spans="1:7" x14ac:dyDescent="0.25">
      <c r="A20" s="62"/>
      <c r="B20" s="73"/>
      <c r="C20" s="73"/>
      <c r="D20" s="73"/>
      <c r="E20" s="73"/>
      <c r="F20" s="73"/>
      <c r="G20" s="73"/>
    </row>
    <row r="21" spans="1:7" x14ac:dyDescent="0.25">
      <c r="A21" s="62"/>
      <c r="B21" s="73"/>
      <c r="C21" s="73"/>
      <c r="D21" s="73"/>
      <c r="E21" s="73"/>
      <c r="F21" s="73"/>
      <c r="G21" s="73"/>
    </row>
    <row r="22" spans="1:7" x14ac:dyDescent="0.25">
      <c r="A22" s="62"/>
      <c r="B22" s="73"/>
      <c r="C22" s="73"/>
      <c r="D22" s="73"/>
      <c r="E22" s="73"/>
      <c r="F22" s="73"/>
      <c r="G22" s="73"/>
    </row>
    <row r="23" spans="1:7" x14ac:dyDescent="0.25">
      <c r="A23" s="62"/>
      <c r="B23" s="73"/>
      <c r="C23" s="73"/>
      <c r="D23" s="73"/>
      <c r="E23" s="73"/>
      <c r="F23" s="73"/>
      <c r="G23" s="73"/>
    </row>
    <row r="24" spans="1:7" x14ac:dyDescent="0.25">
      <c r="A24" s="62"/>
      <c r="B24" s="73"/>
      <c r="C24" s="73"/>
      <c r="D24" s="73"/>
      <c r="E24" s="73"/>
      <c r="F24" s="73"/>
      <c r="G24" s="73"/>
    </row>
    <row r="25" spans="1:7" x14ac:dyDescent="0.25">
      <c r="A25" s="62"/>
      <c r="B25" s="73"/>
      <c r="C25" s="73"/>
      <c r="D25" s="73"/>
      <c r="E25" s="73"/>
      <c r="F25" s="73"/>
      <c r="G25" s="73"/>
    </row>
    <row r="26" spans="1:7" x14ac:dyDescent="0.25">
      <c r="A26" s="62"/>
      <c r="B26" s="73"/>
      <c r="C26" s="73"/>
      <c r="D26" s="73"/>
      <c r="E26" s="73"/>
      <c r="F26" s="73"/>
      <c r="G26" s="73"/>
    </row>
    <row r="27" spans="1:7" x14ac:dyDescent="0.25">
      <c r="A27" s="62"/>
      <c r="B27" s="73"/>
      <c r="C27" s="73"/>
      <c r="D27" s="73"/>
      <c r="E27" s="73"/>
      <c r="F27" s="73"/>
      <c r="G27" s="73"/>
    </row>
    <row r="28" spans="1:7" x14ac:dyDescent="0.25">
      <c r="A28" s="32" t="s">
        <v>142</v>
      </c>
      <c r="B28" s="48"/>
      <c r="C28" s="48"/>
      <c r="D28" s="48"/>
      <c r="E28" s="48"/>
      <c r="F28" s="48"/>
      <c r="G28" s="48"/>
    </row>
    <row r="29" spans="1:7" x14ac:dyDescent="0.25">
      <c r="A29" s="3" t="s">
        <v>358</v>
      </c>
      <c r="B29" s="4">
        <f>SUM(B19,B9)</f>
        <v>1400000</v>
      </c>
      <c r="C29" s="4">
        <f t="shared" ref="C29:G29" si="2">SUM(C19,C9)</f>
        <v>175000</v>
      </c>
      <c r="D29" s="4">
        <f t="shared" si="2"/>
        <v>1575000</v>
      </c>
      <c r="E29" s="4">
        <f t="shared" si="2"/>
        <v>685677.55</v>
      </c>
      <c r="F29" s="4">
        <f t="shared" si="2"/>
        <v>683677.55</v>
      </c>
      <c r="G29" s="4">
        <f t="shared" si="2"/>
        <v>889322.45</v>
      </c>
    </row>
    <row r="30" spans="1:7" x14ac:dyDescent="0.25">
      <c r="A30" s="54"/>
      <c r="B30" s="54"/>
      <c r="C30" s="54"/>
      <c r="D30" s="54"/>
      <c r="E30" s="54"/>
      <c r="F30" s="54"/>
      <c r="G30" s="54"/>
    </row>
    <row r="39" spans="1:8" x14ac:dyDescent="0.25">
      <c r="A39" s="160" t="s">
        <v>541</v>
      </c>
      <c r="B39" s="160"/>
      <c r="C39" s="157"/>
      <c r="D39" s="157"/>
      <c r="E39" s="160" t="s">
        <v>542</v>
      </c>
      <c r="F39" s="160"/>
      <c r="G39" s="160"/>
      <c r="H39" s="160"/>
    </row>
    <row r="40" spans="1:8" x14ac:dyDescent="0.25">
      <c r="A40" s="160" t="s">
        <v>543</v>
      </c>
      <c r="B40" s="160"/>
      <c r="C40" s="157"/>
      <c r="D40" s="157"/>
      <c r="E40" s="160" t="s">
        <v>544</v>
      </c>
      <c r="F40" s="160"/>
      <c r="G40" s="160"/>
      <c r="H40" s="160"/>
    </row>
    <row r="41" spans="1:8" x14ac:dyDescent="0.25">
      <c r="A41" s="160" t="s">
        <v>545</v>
      </c>
      <c r="B41" s="160"/>
      <c r="C41" s="158"/>
      <c r="D41" s="159"/>
      <c r="E41" s="157"/>
      <c r="F41" s="157"/>
      <c r="G41" s="157"/>
      <c r="H41" s="68"/>
    </row>
  </sheetData>
  <protectedRanges>
    <protectedRange sqref="A39:D41 G39:G41 E39:E40 E41:F41" name="Rango1"/>
  </protectedRanges>
  <mergeCells count="9">
    <mergeCell ref="A1:G1"/>
    <mergeCell ref="A39:B39"/>
    <mergeCell ref="E39:H39"/>
    <mergeCell ref="A40:B40"/>
    <mergeCell ref="E40:H40"/>
    <mergeCell ref="A41:B41"/>
    <mergeCell ref="A7:A8"/>
    <mergeCell ref="B7:F7"/>
    <mergeCell ref="G7:G8"/>
  </mergeCells>
  <dataValidations count="1">
    <dataValidation type="decimal" allowBlank="1" showInputMessage="1" showErrorMessage="1" sqref="B18:G19 B9:G9 B28:G29">
      <formula1>-1.79769313486231E+100</formula1>
      <formula2>1.79769313486231E+100</formula2>
    </dataValidation>
  </dataValidations>
  <pageMargins left="0.25" right="0.25" top="0.75" bottom="0.75" header="0.3" footer="0.3"/>
  <pageSetup scale="70" orientation="landscape"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H89"/>
  <sheetViews>
    <sheetView showGridLines="0" topLeftCell="A55" zoomScale="62" zoomScaleNormal="94" workbookViewId="0">
      <selection activeCell="A87" sqref="A87:H89"/>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9" t="s">
        <v>363</v>
      </c>
      <c r="B1" s="180"/>
      <c r="C1" s="180"/>
      <c r="D1" s="180"/>
      <c r="E1" s="180"/>
      <c r="F1" s="180"/>
      <c r="G1" s="180"/>
    </row>
    <row r="2" spans="1:7" x14ac:dyDescent="0.25">
      <c r="A2" s="110" t="str">
        <f>'Formato 1'!A2</f>
        <v>COMISION MUNICIPAL DEL DEPORTE DE DR MORA, GTO</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ABRIL DEL 2025 AL 30 DE JUNIO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8" t="s">
        <v>4</v>
      </c>
      <c r="B7" s="176" t="s">
        <v>277</v>
      </c>
      <c r="C7" s="177"/>
      <c r="D7" s="177"/>
      <c r="E7" s="177"/>
      <c r="F7" s="178"/>
      <c r="G7" s="172" t="s">
        <v>366</v>
      </c>
    </row>
    <row r="8" spans="1:7" ht="30" x14ac:dyDescent="0.25">
      <c r="A8" s="169"/>
      <c r="B8" s="26" t="s">
        <v>279</v>
      </c>
      <c r="C8" s="7" t="s">
        <v>367</v>
      </c>
      <c r="D8" s="26" t="s">
        <v>281</v>
      </c>
      <c r="E8" s="26" t="s">
        <v>167</v>
      </c>
      <c r="F8" s="33" t="s">
        <v>184</v>
      </c>
      <c r="G8" s="171"/>
    </row>
    <row r="9" spans="1:7" ht="16.5" customHeight="1" x14ac:dyDescent="0.25">
      <c r="A9" s="27" t="s">
        <v>368</v>
      </c>
      <c r="B9" s="31">
        <f>SUM(B10,B19,B27,B37)</f>
        <v>1400000.0000000002</v>
      </c>
      <c r="C9" s="31">
        <f t="shared" ref="C9:G9" si="0">SUM(C10,C19,C27,C37)</f>
        <v>175000</v>
      </c>
      <c r="D9" s="31">
        <f t="shared" si="0"/>
        <v>1575000.0000000002</v>
      </c>
      <c r="E9" s="31">
        <f t="shared" si="0"/>
        <v>685677.54999999993</v>
      </c>
      <c r="F9" s="31">
        <f t="shared" si="0"/>
        <v>683677.54999999993</v>
      </c>
      <c r="G9" s="31">
        <f t="shared" si="0"/>
        <v>889322.4500000003</v>
      </c>
    </row>
    <row r="10" spans="1:7" ht="15" customHeight="1" x14ac:dyDescent="0.25">
      <c r="A10" s="57" t="s">
        <v>369</v>
      </c>
      <c r="B10" s="46">
        <f>SUM(B11:B18)</f>
        <v>0</v>
      </c>
      <c r="C10" s="46">
        <f t="shared" ref="C10:G10" si="1">SUM(C11:C18)</f>
        <v>0</v>
      </c>
      <c r="D10" s="46">
        <f t="shared" si="1"/>
        <v>0</v>
      </c>
      <c r="E10" s="46">
        <f t="shared" si="1"/>
        <v>0</v>
      </c>
      <c r="F10" s="46">
        <f t="shared" si="1"/>
        <v>0</v>
      </c>
      <c r="G10" s="46">
        <f t="shared" si="1"/>
        <v>0</v>
      </c>
    </row>
    <row r="11" spans="1:7" x14ac:dyDescent="0.25">
      <c r="A11" s="76" t="s">
        <v>370</v>
      </c>
      <c r="B11" s="46">
        <v>0</v>
      </c>
      <c r="C11" s="46">
        <v>0</v>
      </c>
      <c r="D11" s="46">
        <v>0</v>
      </c>
      <c r="E11" s="46">
        <v>0</v>
      </c>
      <c r="F11" s="46">
        <v>0</v>
      </c>
      <c r="G11" s="46">
        <f>D11-E11</f>
        <v>0</v>
      </c>
    </row>
    <row r="12" spans="1:7" x14ac:dyDescent="0.25">
      <c r="A12" s="76" t="s">
        <v>371</v>
      </c>
      <c r="B12" s="46">
        <v>0</v>
      </c>
      <c r="C12" s="46">
        <v>0</v>
      </c>
      <c r="D12" s="46">
        <v>0</v>
      </c>
      <c r="E12" s="46">
        <v>0</v>
      </c>
      <c r="F12" s="46">
        <v>0</v>
      </c>
      <c r="G12" s="46">
        <f t="shared" ref="G12:G41" si="2">D12-E12</f>
        <v>0</v>
      </c>
    </row>
    <row r="13" spans="1:7" x14ac:dyDescent="0.25">
      <c r="A13" s="76" t="s">
        <v>372</v>
      </c>
      <c r="B13" s="46">
        <v>0</v>
      </c>
      <c r="C13" s="46">
        <v>0</v>
      </c>
      <c r="D13" s="46">
        <v>0</v>
      </c>
      <c r="E13" s="46">
        <v>0</v>
      </c>
      <c r="F13" s="46">
        <v>0</v>
      </c>
      <c r="G13" s="46">
        <f t="shared" si="2"/>
        <v>0</v>
      </c>
    </row>
    <row r="14" spans="1:7" x14ac:dyDescent="0.25">
      <c r="A14" s="76" t="s">
        <v>373</v>
      </c>
      <c r="B14" s="46">
        <v>0</v>
      </c>
      <c r="C14" s="46">
        <v>0</v>
      </c>
      <c r="D14" s="46">
        <v>0</v>
      </c>
      <c r="E14" s="46">
        <v>0</v>
      </c>
      <c r="F14" s="46">
        <v>0</v>
      </c>
      <c r="G14" s="46">
        <f t="shared" si="2"/>
        <v>0</v>
      </c>
    </row>
    <row r="15" spans="1:7" x14ac:dyDescent="0.25">
      <c r="A15" s="76" t="s">
        <v>374</v>
      </c>
      <c r="B15" s="46">
        <v>0</v>
      </c>
      <c r="C15" s="46">
        <v>0</v>
      </c>
      <c r="D15" s="46">
        <v>0</v>
      </c>
      <c r="E15" s="46">
        <v>0</v>
      </c>
      <c r="F15" s="46">
        <v>0</v>
      </c>
      <c r="G15" s="46">
        <f t="shared" si="2"/>
        <v>0</v>
      </c>
    </row>
    <row r="16" spans="1:7" x14ac:dyDescent="0.25">
      <c r="A16" s="76" t="s">
        <v>375</v>
      </c>
      <c r="B16" s="46">
        <v>0</v>
      </c>
      <c r="C16" s="46">
        <v>0</v>
      </c>
      <c r="D16" s="46">
        <v>0</v>
      </c>
      <c r="E16" s="46">
        <v>0</v>
      </c>
      <c r="F16" s="46">
        <v>0</v>
      </c>
      <c r="G16" s="46">
        <f t="shared" si="2"/>
        <v>0</v>
      </c>
    </row>
    <row r="17" spans="1:7" x14ac:dyDescent="0.25">
      <c r="A17" s="76" t="s">
        <v>376</v>
      </c>
      <c r="B17" s="46">
        <v>0</v>
      </c>
      <c r="C17" s="46">
        <v>0</v>
      </c>
      <c r="D17" s="46">
        <v>0</v>
      </c>
      <c r="E17" s="46">
        <v>0</v>
      </c>
      <c r="F17" s="46">
        <v>0</v>
      </c>
      <c r="G17" s="46">
        <f t="shared" si="2"/>
        <v>0</v>
      </c>
    </row>
    <row r="18" spans="1:7" x14ac:dyDescent="0.25">
      <c r="A18" s="76" t="s">
        <v>377</v>
      </c>
      <c r="B18" s="46">
        <v>0</v>
      </c>
      <c r="C18" s="46">
        <v>0</v>
      </c>
      <c r="D18" s="46">
        <v>0</v>
      </c>
      <c r="E18" s="46">
        <v>0</v>
      </c>
      <c r="F18" s="46">
        <v>0</v>
      </c>
      <c r="G18" s="46">
        <f t="shared" si="2"/>
        <v>0</v>
      </c>
    </row>
    <row r="19" spans="1:7" x14ac:dyDescent="0.25">
      <c r="A19" s="57" t="s">
        <v>378</v>
      </c>
      <c r="B19" s="46">
        <f>SUM(B20:B26)</f>
        <v>1400000.0000000002</v>
      </c>
      <c r="C19" s="46">
        <f t="shared" ref="C19:G19" si="3">SUM(C20:C26)</f>
        <v>175000</v>
      </c>
      <c r="D19" s="46">
        <f t="shared" si="3"/>
        <v>1575000.0000000002</v>
      </c>
      <c r="E19" s="46">
        <f t="shared" si="3"/>
        <v>685677.54999999993</v>
      </c>
      <c r="F19" s="46">
        <f t="shared" si="3"/>
        <v>683677.54999999993</v>
      </c>
      <c r="G19" s="46">
        <f t="shared" si="3"/>
        <v>889322.4500000003</v>
      </c>
    </row>
    <row r="20" spans="1:7" x14ac:dyDescent="0.25">
      <c r="A20" s="76" t="s">
        <v>516</v>
      </c>
      <c r="B20" s="46">
        <v>0</v>
      </c>
      <c r="C20" s="46">
        <v>0</v>
      </c>
      <c r="D20" s="46">
        <v>0</v>
      </c>
      <c r="E20" s="46">
        <v>0</v>
      </c>
      <c r="F20" s="46">
        <v>0</v>
      </c>
      <c r="G20" s="46">
        <f t="shared" si="2"/>
        <v>0</v>
      </c>
    </row>
    <row r="21" spans="1:7" x14ac:dyDescent="0.25">
      <c r="A21" s="76" t="s">
        <v>379</v>
      </c>
      <c r="B21" s="46">
        <v>0</v>
      </c>
      <c r="C21" s="46">
        <v>0</v>
      </c>
      <c r="D21" s="46">
        <v>0</v>
      </c>
      <c r="E21" s="46">
        <v>0</v>
      </c>
      <c r="F21" s="46">
        <v>0</v>
      </c>
      <c r="G21" s="46">
        <f t="shared" si="2"/>
        <v>0</v>
      </c>
    </row>
    <row r="22" spans="1:7" x14ac:dyDescent="0.25">
      <c r="A22" s="76" t="s">
        <v>380</v>
      </c>
      <c r="B22" s="46">
        <v>0</v>
      </c>
      <c r="C22" s="46">
        <v>0</v>
      </c>
      <c r="D22" s="46">
        <v>0</v>
      </c>
      <c r="E22" s="46">
        <v>0</v>
      </c>
      <c r="F22" s="46">
        <v>0</v>
      </c>
      <c r="G22" s="46">
        <f t="shared" si="2"/>
        <v>0</v>
      </c>
    </row>
    <row r="23" spans="1:7" x14ac:dyDescent="0.25">
      <c r="A23" s="76" t="s">
        <v>381</v>
      </c>
      <c r="B23" s="46">
        <v>1400000.0000000002</v>
      </c>
      <c r="C23" s="46">
        <v>175000</v>
      </c>
      <c r="D23" s="46">
        <v>1575000.0000000002</v>
      </c>
      <c r="E23" s="46">
        <v>685677.54999999993</v>
      </c>
      <c r="F23" s="46">
        <v>683677.54999999993</v>
      </c>
      <c r="G23" s="46">
        <f t="shared" si="2"/>
        <v>889322.4500000003</v>
      </c>
    </row>
    <row r="24" spans="1:7" x14ac:dyDescent="0.25">
      <c r="A24" s="76" t="s">
        <v>517</v>
      </c>
      <c r="B24" s="46">
        <v>0</v>
      </c>
      <c r="C24" s="46">
        <v>0</v>
      </c>
      <c r="D24" s="46">
        <v>0</v>
      </c>
      <c r="E24" s="46">
        <v>0</v>
      </c>
      <c r="F24" s="46">
        <v>0</v>
      </c>
      <c r="G24" s="46">
        <f t="shared" si="2"/>
        <v>0</v>
      </c>
    </row>
    <row r="25" spans="1:7" x14ac:dyDescent="0.25">
      <c r="A25" s="76" t="s">
        <v>382</v>
      </c>
      <c r="B25" s="46">
        <v>0</v>
      </c>
      <c r="C25" s="46">
        <v>0</v>
      </c>
      <c r="D25" s="46">
        <v>0</v>
      </c>
      <c r="E25" s="46">
        <v>0</v>
      </c>
      <c r="F25" s="46">
        <v>0</v>
      </c>
      <c r="G25" s="46">
        <f t="shared" si="2"/>
        <v>0</v>
      </c>
    </row>
    <row r="26" spans="1:7" x14ac:dyDescent="0.25">
      <c r="A26" s="76" t="s">
        <v>383</v>
      </c>
      <c r="B26" s="46">
        <v>0</v>
      </c>
      <c r="C26" s="46">
        <v>0</v>
      </c>
      <c r="D26" s="46">
        <v>0</v>
      </c>
      <c r="E26" s="46">
        <v>0</v>
      </c>
      <c r="F26" s="46">
        <v>0</v>
      </c>
      <c r="G26" s="46">
        <f t="shared" si="2"/>
        <v>0</v>
      </c>
    </row>
    <row r="27" spans="1:7" x14ac:dyDescent="0.25">
      <c r="A27" s="57" t="s">
        <v>384</v>
      </c>
      <c r="B27" s="46">
        <f>SUM(B28:B36)</f>
        <v>0</v>
      </c>
      <c r="C27" s="46">
        <f t="shared" ref="C27:F27" si="4">SUM(C28:C36)</f>
        <v>0</v>
      </c>
      <c r="D27" s="46">
        <f t="shared" si="4"/>
        <v>0</v>
      </c>
      <c r="E27" s="46">
        <f t="shared" si="4"/>
        <v>0</v>
      </c>
      <c r="F27" s="46">
        <f t="shared" si="4"/>
        <v>0</v>
      </c>
      <c r="G27" s="46">
        <f t="shared" si="2"/>
        <v>0</v>
      </c>
    </row>
    <row r="28" spans="1:7" x14ac:dyDescent="0.25">
      <c r="A28" s="79" t="s">
        <v>385</v>
      </c>
      <c r="B28" s="46">
        <v>0</v>
      </c>
      <c r="C28" s="46">
        <v>0</v>
      </c>
      <c r="D28" s="46">
        <v>0</v>
      </c>
      <c r="E28" s="46">
        <v>0</v>
      </c>
      <c r="F28" s="46">
        <v>0</v>
      </c>
      <c r="G28" s="46">
        <f t="shared" si="2"/>
        <v>0</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0</v>
      </c>
      <c r="D43" s="4">
        <f t="shared" si="6"/>
        <v>0</v>
      </c>
      <c r="E43" s="4">
        <f t="shared" si="6"/>
        <v>0</v>
      </c>
      <c r="F43" s="4">
        <f t="shared" si="6"/>
        <v>0</v>
      </c>
      <c r="G43" s="4">
        <f t="shared" si="6"/>
        <v>0</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0</v>
      </c>
      <c r="D53" s="46">
        <f t="shared" si="9"/>
        <v>0</v>
      </c>
      <c r="E53" s="46">
        <f t="shared" si="9"/>
        <v>0</v>
      </c>
      <c r="F53" s="46">
        <f t="shared" si="9"/>
        <v>0</v>
      </c>
      <c r="G53" s="46">
        <f t="shared" si="9"/>
        <v>0</v>
      </c>
    </row>
    <row r="54" spans="1:7" x14ac:dyDescent="0.25">
      <c r="A54" s="79" t="s">
        <v>516</v>
      </c>
      <c r="B54" s="46">
        <v>0</v>
      </c>
      <c r="C54" s="46">
        <v>0</v>
      </c>
      <c r="D54" s="46">
        <v>0</v>
      </c>
      <c r="E54" s="46">
        <v>0</v>
      </c>
      <c r="F54" s="46">
        <v>0</v>
      </c>
      <c r="G54" s="46">
        <f t="shared" si="8"/>
        <v>0</v>
      </c>
    </row>
    <row r="55" spans="1:7" x14ac:dyDescent="0.25">
      <c r="A55" s="79" t="s">
        <v>379</v>
      </c>
      <c r="B55" s="46">
        <v>0</v>
      </c>
      <c r="C55" s="46">
        <v>0</v>
      </c>
      <c r="D55" s="46">
        <v>0</v>
      </c>
      <c r="E55" s="46">
        <v>0</v>
      </c>
      <c r="F55" s="46">
        <v>0</v>
      </c>
      <c r="G55" s="46">
        <f t="shared" si="8"/>
        <v>0</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1400000.0000000002</v>
      </c>
      <c r="C77" s="4">
        <f t="shared" ref="C77:G77" si="12">C43+C9</f>
        <v>175000</v>
      </c>
      <c r="D77" s="4">
        <f t="shared" si="12"/>
        <v>1575000.0000000002</v>
      </c>
      <c r="E77" s="4">
        <f t="shared" si="12"/>
        <v>685677.54999999993</v>
      </c>
      <c r="F77" s="4">
        <f t="shared" si="12"/>
        <v>683677.54999999993</v>
      </c>
      <c r="G77" s="4">
        <f t="shared" si="12"/>
        <v>889322.4500000003</v>
      </c>
    </row>
    <row r="78" spans="1:7" x14ac:dyDescent="0.25">
      <c r="A78" s="54"/>
      <c r="B78" s="81"/>
      <c r="C78" s="81"/>
      <c r="D78" s="81"/>
      <c r="E78" s="81"/>
      <c r="F78" s="81"/>
      <c r="G78" s="81"/>
    </row>
    <row r="87" spans="1:8" x14ac:dyDescent="0.25">
      <c r="A87" s="160" t="s">
        <v>541</v>
      </c>
      <c r="B87" s="160"/>
      <c r="C87" s="157"/>
      <c r="D87" s="157"/>
      <c r="E87" s="160" t="s">
        <v>542</v>
      </c>
      <c r="F87" s="160"/>
      <c r="G87" s="160"/>
      <c r="H87" s="160"/>
    </row>
    <row r="88" spans="1:8" x14ac:dyDescent="0.25">
      <c r="A88" s="160" t="s">
        <v>543</v>
      </c>
      <c r="B88" s="160"/>
      <c r="C88" s="157"/>
      <c r="D88" s="157"/>
      <c r="E88" s="160" t="s">
        <v>544</v>
      </c>
      <c r="F88" s="160"/>
      <c r="G88" s="160"/>
      <c r="H88" s="160"/>
    </row>
    <row r="89" spans="1:8" x14ac:dyDescent="0.25">
      <c r="A89" s="160" t="s">
        <v>545</v>
      </c>
      <c r="B89" s="160"/>
      <c r="C89" s="158"/>
      <c r="D89" s="159"/>
      <c r="E89" s="157"/>
      <c r="F89" s="157"/>
      <c r="G89" s="157"/>
      <c r="H89" s="68"/>
    </row>
  </sheetData>
  <protectedRanges>
    <protectedRange sqref="A87:D89 G87:G89 E87:E88 E89:F89" name="Rango1"/>
  </protectedRanges>
  <mergeCells count="9">
    <mergeCell ref="A1:G1"/>
    <mergeCell ref="A87:B87"/>
    <mergeCell ref="E87:H87"/>
    <mergeCell ref="A88:B88"/>
    <mergeCell ref="E88:H88"/>
    <mergeCell ref="A89:B89"/>
    <mergeCell ref="A7:A8"/>
    <mergeCell ref="B7:F7"/>
    <mergeCell ref="G7:G8"/>
  </mergeCells>
  <dataValidations count="1">
    <dataValidation type="decimal" allowBlank="1" showInputMessage="1" showErrorMessage="1" sqref="C28:G36 B61:G61 B9:B10 B37:G37 B19:G19 B53:G53 C62:G70 B43:B44 B71:G71 B76:G77 C9:G18 C20:G26 C38:G41 C43:G52 C54:G60 B27:G27 C72:G75">
      <formula1>-1.79769313486231E+100</formula1>
      <formula2>1.79769313486231E+100</formula2>
    </dataValidation>
  </dataValidations>
  <pageMargins left="0.25" right="0.25" top="0.75" bottom="0.75" header="0.3" footer="0.3"/>
  <pageSetup scale="60" orientation="landscape"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H44"/>
  <sheetViews>
    <sheetView showGridLines="0" topLeftCell="A22" zoomScale="64" zoomScaleNormal="70" workbookViewId="0">
      <selection activeCell="A42" sqref="A42:H44"/>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73" t="s">
        <v>398</v>
      </c>
      <c r="B1" s="166"/>
      <c r="C1" s="166"/>
      <c r="D1" s="166"/>
      <c r="E1" s="166"/>
      <c r="F1" s="166"/>
      <c r="G1" s="167"/>
    </row>
    <row r="2" spans="1:7" x14ac:dyDescent="0.25">
      <c r="A2" s="110" t="str">
        <f>'Formato 1'!A2</f>
        <v>COMISION MUNICIPAL DEL DEPORTE DE DR MORA, GTO</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
        <v>546</v>
      </c>
      <c r="B5" s="114"/>
      <c r="C5" s="114"/>
      <c r="D5" s="114"/>
      <c r="E5" s="114"/>
      <c r="F5" s="114"/>
      <c r="G5" s="115"/>
    </row>
    <row r="6" spans="1:7" ht="41.45" customHeight="1" x14ac:dyDescent="0.25">
      <c r="A6" s="116" t="s">
        <v>2</v>
      </c>
      <c r="B6" s="117"/>
      <c r="C6" s="117"/>
      <c r="D6" s="117"/>
      <c r="E6" s="117"/>
      <c r="F6" s="117"/>
      <c r="G6" s="118"/>
    </row>
    <row r="7" spans="1:7" x14ac:dyDescent="0.25">
      <c r="A7" s="168" t="s">
        <v>400</v>
      </c>
      <c r="B7" s="171" t="s">
        <v>277</v>
      </c>
      <c r="C7" s="171"/>
      <c r="D7" s="171"/>
      <c r="E7" s="171"/>
      <c r="F7" s="171"/>
      <c r="G7" s="171" t="s">
        <v>278</v>
      </c>
    </row>
    <row r="8" spans="1:7" ht="30" x14ac:dyDescent="0.25">
      <c r="A8" s="169"/>
      <c r="B8" s="7" t="s">
        <v>279</v>
      </c>
      <c r="C8" s="34" t="s">
        <v>367</v>
      </c>
      <c r="D8" s="34" t="s">
        <v>210</v>
      </c>
      <c r="E8" s="34" t="s">
        <v>167</v>
      </c>
      <c r="F8" s="34" t="s">
        <v>184</v>
      </c>
      <c r="G8" s="181"/>
    </row>
    <row r="9" spans="1:7" ht="15.75" customHeight="1" x14ac:dyDescent="0.25">
      <c r="A9" s="27" t="s">
        <v>401</v>
      </c>
      <c r="B9" s="119">
        <f>SUM(B10,B11,B12,B15,B16,B19)</f>
        <v>1197879.9200000002</v>
      </c>
      <c r="C9" s="119">
        <f t="shared" ref="C9:G9" si="0">SUM(C10,C11,C12,C15,C16,C19)</f>
        <v>20000</v>
      </c>
      <c r="D9" s="119">
        <f t="shared" si="0"/>
        <v>1217879.9200000002</v>
      </c>
      <c r="E9" s="119">
        <f t="shared" si="0"/>
        <v>496091.99999999994</v>
      </c>
      <c r="F9" s="119">
        <f t="shared" si="0"/>
        <v>494092</v>
      </c>
      <c r="G9" s="119">
        <f t="shared" si="0"/>
        <v>721787.92000000016</v>
      </c>
    </row>
    <row r="10" spans="1:7" x14ac:dyDescent="0.25">
      <c r="A10" s="57" t="s">
        <v>513</v>
      </c>
      <c r="B10" s="73">
        <v>1197879.9200000002</v>
      </c>
      <c r="C10" s="73">
        <v>20000</v>
      </c>
      <c r="D10" s="73">
        <v>1217879.9200000002</v>
      </c>
      <c r="E10" s="73">
        <v>496091.99999999994</v>
      </c>
      <c r="F10" s="73">
        <v>494092</v>
      </c>
      <c r="G10" s="74">
        <f>D10-E10</f>
        <v>721787.92000000016</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8" ht="14.45" customHeight="1" x14ac:dyDescent="0.25">
      <c r="A33" s="3" t="s">
        <v>515</v>
      </c>
      <c r="B33" s="37">
        <f>B21+B9</f>
        <v>1197879.9200000002</v>
      </c>
      <c r="C33" s="37">
        <f t="shared" ref="C33:G33" si="8">C21+C9</f>
        <v>20000</v>
      </c>
      <c r="D33" s="37">
        <f t="shared" si="8"/>
        <v>1217879.9200000002</v>
      </c>
      <c r="E33" s="37">
        <f t="shared" si="8"/>
        <v>496091.99999999994</v>
      </c>
      <c r="F33" s="37">
        <f t="shared" si="8"/>
        <v>494092</v>
      </c>
      <c r="G33" s="37">
        <f t="shared" si="8"/>
        <v>721787.92000000016</v>
      </c>
    </row>
    <row r="34" spans="1:8" ht="14.45" customHeight="1" x14ac:dyDescent="0.25">
      <c r="A34" s="54"/>
      <c r="B34" s="78"/>
      <c r="C34" s="78"/>
      <c r="D34" s="78"/>
      <c r="E34" s="78"/>
      <c r="F34" s="78"/>
      <c r="G34" s="78"/>
    </row>
    <row r="42" spans="1:8" x14ac:dyDescent="0.25">
      <c r="A42" s="160" t="s">
        <v>541</v>
      </c>
      <c r="B42" s="160"/>
      <c r="C42" s="157"/>
      <c r="D42" s="157"/>
      <c r="E42" s="160" t="s">
        <v>542</v>
      </c>
      <c r="F42" s="160"/>
      <c r="G42" s="160"/>
      <c r="H42" s="160"/>
    </row>
    <row r="43" spans="1:8" x14ac:dyDescent="0.25">
      <c r="A43" s="160" t="s">
        <v>543</v>
      </c>
      <c r="B43" s="160"/>
      <c r="C43" s="157"/>
      <c r="D43" s="157"/>
      <c r="E43" s="160" t="s">
        <v>544</v>
      </c>
      <c r="F43" s="160"/>
      <c r="G43" s="160"/>
      <c r="H43" s="160"/>
    </row>
    <row r="44" spans="1:8" x14ac:dyDescent="0.25">
      <c r="A44" s="160" t="s">
        <v>545</v>
      </c>
      <c r="B44" s="160"/>
      <c r="C44" s="158"/>
      <c r="D44" s="159"/>
      <c r="E44" s="157"/>
      <c r="F44" s="157"/>
      <c r="G44" s="157"/>
      <c r="H44" s="68"/>
    </row>
  </sheetData>
  <protectedRanges>
    <protectedRange sqref="A42:D44 G42:G44 E42:E43 E44:F44" name="Rango1"/>
  </protectedRanges>
  <mergeCells count="9">
    <mergeCell ref="A1:G1"/>
    <mergeCell ref="A42:B42"/>
    <mergeCell ref="E42:H42"/>
    <mergeCell ref="A43:B43"/>
    <mergeCell ref="E43:H43"/>
    <mergeCell ref="A44:B44"/>
    <mergeCell ref="A7:A8"/>
    <mergeCell ref="B7:F7"/>
    <mergeCell ref="G7:G8"/>
  </mergeCells>
  <dataValidations count="1">
    <dataValidation type="decimal" allowBlank="1" showInputMessage="1" showErrorMessage="1" sqref="B9:F9 B23:F33 G9:G33 B11:F21">
      <formula1>-1.79769313486231E+100</formula1>
      <formula2>1.79769313486231E+100</formula2>
    </dataValidation>
  </dataValidations>
  <pageMargins left="0.25" right="0.25" top="0.75" bottom="0.75" header="0.3" footer="0.3"/>
  <pageSetup scale="60" orientation="landscape"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6"/>
  <sheetViews>
    <sheetView showGridLines="0" zoomScale="75" zoomScaleNormal="70" workbookViewId="0">
      <selection activeCell="A44" sqref="A44:H46"/>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82" t="s">
        <v>411</v>
      </c>
      <c r="B1" s="182"/>
      <c r="C1" s="182"/>
      <c r="D1" s="182"/>
      <c r="E1" s="182"/>
      <c r="F1" s="182"/>
      <c r="G1" s="182"/>
    </row>
    <row r="2" spans="1:7" x14ac:dyDescent="0.25">
      <c r="A2" s="123" t="str">
        <f>'Formato 1'!A2</f>
        <v>COMISION MUNICIPAL DEL DEPORTE DE DR MORA, GTO</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529</v>
      </c>
      <c r="B6" s="1" t="s">
        <v>536</v>
      </c>
      <c r="C6" s="41">
        <v>2026</v>
      </c>
      <c r="D6" s="41">
        <v>2027</v>
      </c>
      <c r="E6" s="41">
        <v>2028</v>
      </c>
      <c r="F6" s="41">
        <v>2029</v>
      </c>
      <c r="G6" s="41">
        <v>2030</v>
      </c>
    </row>
    <row r="7" spans="1:7" x14ac:dyDescent="0.25">
      <c r="A7" s="69" t="s">
        <v>415</v>
      </c>
      <c r="B7" s="36">
        <f>SUM(B8:B19)</f>
        <v>1400000</v>
      </c>
      <c r="C7" s="36">
        <f t="shared" ref="C7:G7" si="0">SUM(C8:C19)</f>
        <v>1470000</v>
      </c>
      <c r="D7" s="36">
        <f t="shared" si="0"/>
        <v>1543500</v>
      </c>
      <c r="E7" s="36">
        <f t="shared" si="0"/>
        <v>1620675</v>
      </c>
      <c r="F7" s="36">
        <f t="shared" si="0"/>
        <v>1701708.75</v>
      </c>
      <c r="G7" s="36">
        <f t="shared" si="0"/>
        <v>1786794.1875</v>
      </c>
    </row>
    <row r="8" spans="1:7" x14ac:dyDescent="0.25">
      <c r="A8" s="62" t="s">
        <v>213</v>
      </c>
      <c r="B8" s="59">
        <v>0</v>
      </c>
      <c r="C8" s="59">
        <v>0</v>
      </c>
      <c r="D8" s="59">
        <v>0</v>
      </c>
      <c r="E8" s="59">
        <v>0</v>
      </c>
      <c r="F8" s="59">
        <v>0</v>
      </c>
      <c r="G8" s="59">
        <v>0</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0</v>
      </c>
      <c r="C11" s="59">
        <v>0</v>
      </c>
      <c r="D11" s="59">
        <v>0</v>
      </c>
      <c r="E11" s="59">
        <v>0</v>
      </c>
      <c r="F11" s="59">
        <v>0</v>
      </c>
      <c r="G11" s="59">
        <v>0</v>
      </c>
    </row>
    <row r="12" spans="1:7" x14ac:dyDescent="0.25">
      <c r="A12" s="62" t="s">
        <v>217</v>
      </c>
      <c r="B12" s="59">
        <v>0</v>
      </c>
      <c r="C12" s="59">
        <v>0</v>
      </c>
      <c r="D12" s="59">
        <v>0</v>
      </c>
      <c r="E12" s="59">
        <v>0</v>
      </c>
      <c r="F12" s="59">
        <v>0</v>
      </c>
      <c r="G12" s="59">
        <v>0</v>
      </c>
    </row>
    <row r="13" spans="1:7" x14ac:dyDescent="0.25">
      <c r="A13" s="62" t="s">
        <v>218</v>
      </c>
      <c r="B13" s="59">
        <v>0</v>
      </c>
      <c r="C13" s="59">
        <v>0</v>
      </c>
      <c r="D13" s="59">
        <v>0</v>
      </c>
      <c r="E13" s="59">
        <v>0</v>
      </c>
      <c r="F13" s="59">
        <v>0</v>
      </c>
      <c r="G13" s="59">
        <v>0</v>
      </c>
    </row>
    <row r="14" spans="1:7" x14ac:dyDescent="0.25">
      <c r="A14" s="63" t="s">
        <v>417</v>
      </c>
      <c r="B14" s="59">
        <v>0</v>
      </c>
      <c r="C14" s="59">
        <v>0</v>
      </c>
      <c r="D14" s="59">
        <v>0</v>
      </c>
      <c r="E14" s="59">
        <v>0</v>
      </c>
      <c r="F14" s="59">
        <v>0</v>
      </c>
      <c r="G14" s="59">
        <v>0</v>
      </c>
    </row>
    <row r="15" spans="1:7" x14ac:dyDescent="0.25">
      <c r="A15" s="63" t="s">
        <v>418</v>
      </c>
      <c r="B15" s="59">
        <v>0</v>
      </c>
      <c r="C15" s="59">
        <v>0</v>
      </c>
      <c r="D15" s="59">
        <v>0</v>
      </c>
      <c r="E15" s="59">
        <v>0</v>
      </c>
      <c r="F15" s="59">
        <v>0</v>
      </c>
      <c r="G15" s="59">
        <v>0</v>
      </c>
    </row>
    <row r="16" spans="1:7" x14ac:dyDescent="0.25">
      <c r="A16" s="64" t="s">
        <v>419</v>
      </c>
      <c r="B16" s="59">
        <v>0</v>
      </c>
      <c r="C16" s="59">
        <v>0</v>
      </c>
      <c r="D16" s="59">
        <v>0</v>
      </c>
      <c r="E16" s="59">
        <v>0</v>
      </c>
      <c r="F16" s="59">
        <v>0</v>
      </c>
      <c r="G16" s="59">
        <v>0</v>
      </c>
    </row>
    <row r="17" spans="1:7" x14ac:dyDescent="0.25">
      <c r="A17" s="62" t="s">
        <v>238</v>
      </c>
      <c r="B17" s="59">
        <v>1400000</v>
      </c>
      <c r="C17" s="59">
        <v>1470000</v>
      </c>
      <c r="D17" s="59">
        <v>1543500</v>
      </c>
      <c r="E17" s="59">
        <v>1620675</v>
      </c>
      <c r="F17" s="59">
        <v>1701708.75</v>
      </c>
      <c r="G17" s="59">
        <v>1786794.1875</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0</v>
      </c>
      <c r="C21" s="12">
        <f t="shared" ref="C21:G21" si="1">SUM(C22:C26)</f>
        <v>0</v>
      </c>
      <c r="D21" s="12">
        <f t="shared" si="1"/>
        <v>0</v>
      </c>
      <c r="E21" s="12">
        <f t="shared" si="1"/>
        <v>0</v>
      </c>
      <c r="F21" s="12">
        <f t="shared" si="1"/>
        <v>0</v>
      </c>
      <c r="G21" s="12">
        <f t="shared" si="1"/>
        <v>0</v>
      </c>
    </row>
    <row r="22" spans="1:7" x14ac:dyDescent="0.25">
      <c r="A22" s="62" t="s">
        <v>422</v>
      </c>
      <c r="B22" s="59">
        <v>0</v>
      </c>
      <c r="C22" s="59">
        <v>0</v>
      </c>
      <c r="D22" s="59">
        <v>0</v>
      </c>
      <c r="E22" s="59">
        <v>0</v>
      </c>
      <c r="F22" s="59">
        <v>0</v>
      </c>
      <c r="G22" s="59">
        <v>0</v>
      </c>
    </row>
    <row r="23" spans="1:7" x14ac:dyDescent="0.25">
      <c r="A23" s="62" t="s">
        <v>423</v>
      </c>
      <c r="B23" s="59">
        <v>0</v>
      </c>
      <c r="C23" s="59">
        <v>0</v>
      </c>
      <c r="D23" s="59">
        <v>0</v>
      </c>
      <c r="E23" s="59">
        <v>0</v>
      </c>
      <c r="F23" s="59">
        <v>0</v>
      </c>
      <c r="G23" s="59">
        <v>0</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1400000</v>
      </c>
      <c r="C31" s="12">
        <f t="shared" ref="C31:F31" si="3">C28+C21+C7</f>
        <v>1470000</v>
      </c>
      <c r="D31" s="12">
        <f t="shared" si="3"/>
        <v>1543500</v>
      </c>
      <c r="E31" s="12">
        <f t="shared" si="3"/>
        <v>1620675</v>
      </c>
      <c r="F31" s="12">
        <f t="shared" si="3"/>
        <v>1701708.75</v>
      </c>
      <c r="G31" s="12">
        <f>G28+G21+G7</f>
        <v>1786794.1875</v>
      </c>
    </row>
    <row r="32" spans="1:7" x14ac:dyDescent="0.25">
      <c r="A32" s="59"/>
      <c r="B32" s="59"/>
      <c r="C32" s="59"/>
      <c r="D32" s="59"/>
      <c r="E32" s="59"/>
      <c r="F32" s="59"/>
      <c r="G32" s="59"/>
    </row>
    <row r="33" spans="1:8" x14ac:dyDescent="0.25">
      <c r="A33" s="65" t="s">
        <v>270</v>
      </c>
      <c r="B33" s="12"/>
      <c r="C33" s="12"/>
      <c r="D33" s="12"/>
      <c r="E33" s="12"/>
      <c r="F33" s="12"/>
      <c r="G33" s="12"/>
    </row>
    <row r="34" spans="1:8" ht="45" customHeight="1" x14ac:dyDescent="0.25">
      <c r="A34" s="71" t="s">
        <v>427</v>
      </c>
      <c r="B34" s="59">
        <v>0</v>
      </c>
      <c r="C34" s="59">
        <v>0</v>
      </c>
      <c r="D34" s="59">
        <v>0</v>
      </c>
      <c r="E34" s="59">
        <v>0</v>
      </c>
      <c r="F34" s="59">
        <v>0</v>
      </c>
      <c r="G34" s="59">
        <v>0</v>
      </c>
    </row>
    <row r="35" spans="1:8" ht="45" customHeight="1" x14ac:dyDescent="0.25">
      <c r="A35" s="71" t="s">
        <v>272</v>
      </c>
      <c r="B35" s="59">
        <v>0</v>
      </c>
      <c r="C35" s="59">
        <v>0</v>
      </c>
      <c r="D35" s="59">
        <v>0</v>
      </c>
      <c r="E35" s="59">
        <v>0</v>
      </c>
      <c r="F35" s="59">
        <v>0</v>
      </c>
      <c r="G35" s="59">
        <v>0</v>
      </c>
    </row>
    <row r="36" spans="1:8" x14ac:dyDescent="0.25">
      <c r="A36" s="65" t="s">
        <v>428</v>
      </c>
      <c r="B36" s="12">
        <f>B35+B34</f>
        <v>0</v>
      </c>
      <c r="C36" s="12">
        <f t="shared" ref="C36:F36" si="4">C35+C34</f>
        <v>0</v>
      </c>
      <c r="D36" s="12">
        <f t="shared" si="4"/>
        <v>0</v>
      </c>
      <c r="E36" s="12">
        <f t="shared" si="4"/>
        <v>0</v>
      </c>
      <c r="F36" s="12">
        <f t="shared" si="4"/>
        <v>0</v>
      </c>
      <c r="G36" s="12">
        <f>G35+G34</f>
        <v>0</v>
      </c>
    </row>
    <row r="37" spans="1:8" x14ac:dyDescent="0.25">
      <c r="A37" s="72"/>
      <c r="B37" s="67"/>
      <c r="C37" s="67"/>
      <c r="D37" s="67"/>
      <c r="E37" s="67"/>
      <c r="F37" s="67"/>
      <c r="G37" s="67"/>
    </row>
    <row r="44" spans="1:8" ht="15" customHeight="1" x14ac:dyDescent="0.25">
      <c r="A44" s="160" t="s">
        <v>541</v>
      </c>
      <c r="B44" s="160"/>
      <c r="C44" s="157"/>
      <c r="D44" s="157"/>
      <c r="E44" s="160" t="s">
        <v>542</v>
      </c>
      <c r="F44" s="160"/>
      <c r="G44" s="160"/>
      <c r="H44" s="160"/>
    </row>
    <row r="45" spans="1:8" ht="15" customHeight="1" x14ac:dyDescent="0.25">
      <c r="A45" s="160" t="s">
        <v>543</v>
      </c>
      <c r="B45" s="160"/>
      <c r="C45" s="157"/>
      <c r="D45" s="157"/>
      <c r="E45" s="160" t="s">
        <v>544</v>
      </c>
      <c r="F45" s="160"/>
      <c r="G45" s="160"/>
      <c r="H45" s="160"/>
    </row>
    <row r="46" spans="1:8" x14ac:dyDescent="0.25">
      <c r="A46" s="160" t="s">
        <v>545</v>
      </c>
      <c r="B46" s="160"/>
      <c r="C46" s="158"/>
      <c r="D46" s="159"/>
      <c r="E46" s="157"/>
      <c r="F46" s="157"/>
      <c r="G46" s="157"/>
    </row>
  </sheetData>
  <protectedRanges>
    <protectedRange sqref="E44 A44:D46 G44:G46 E45 E46:F46" name="Rango1"/>
  </protectedRanges>
  <mergeCells count="6">
    <mergeCell ref="A46:B46"/>
    <mergeCell ref="E45:H45"/>
    <mergeCell ref="E44:H44"/>
    <mergeCell ref="A1:G1"/>
    <mergeCell ref="A44:B44"/>
    <mergeCell ref="A45:B45"/>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formula1>-1.79769313486231E+100</formula1>
      <formula2>1.79769313486231E+100</formula2>
    </dataValidation>
  </dataValidations>
  <pageMargins left="0.70866141732283472" right="0" top="0.74803149606299213" bottom="0.74803149606299213" header="0.31496062992125984" footer="0.31496062992125984"/>
  <pageSetup paperSize="256" scale="50"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
  <sheetViews>
    <sheetView showGridLines="0" topLeftCell="A25" zoomScaleNormal="100" workbookViewId="0">
      <selection activeCell="A39" sqref="A39:G41"/>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83" t="s">
        <v>429</v>
      </c>
      <c r="B1" s="183"/>
      <c r="C1" s="183"/>
      <c r="D1" s="183"/>
      <c r="E1" s="183"/>
      <c r="F1" s="183"/>
      <c r="G1" s="183"/>
    </row>
    <row r="2" spans="1:7" x14ac:dyDescent="0.25">
      <c r="A2" s="131" t="str">
        <f>'Formato 1'!A2</f>
        <v>COMISION MUNICIPAL DEL DEPORTE DE DR MORA, GTO</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529</v>
      </c>
      <c r="B6" s="7" t="s">
        <v>536</v>
      </c>
      <c r="C6" s="41">
        <v>2026</v>
      </c>
      <c r="D6" s="41">
        <v>2027</v>
      </c>
      <c r="E6" s="41">
        <v>2028</v>
      </c>
      <c r="F6" s="41">
        <v>2029</v>
      </c>
      <c r="G6" s="41">
        <v>2030</v>
      </c>
    </row>
    <row r="7" spans="1:7" x14ac:dyDescent="0.25">
      <c r="A7" s="27" t="s">
        <v>526</v>
      </c>
      <c r="B7" s="39">
        <f>SUM(B8:B16)</f>
        <v>1400000</v>
      </c>
      <c r="C7" s="39">
        <f t="shared" ref="C7:G7" si="0">SUM(C8:C16)</f>
        <v>1470000</v>
      </c>
      <c r="D7" s="39">
        <f t="shared" si="0"/>
        <v>1543500</v>
      </c>
      <c r="E7" s="39">
        <f t="shared" si="0"/>
        <v>1620675</v>
      </c>
      <c r="F7" s="39">
        <f t="shared" si="0"/>
        <v>1701708.75</v>
      </c>
      <c r="G7" s="39">
        <f t="shared" si="0"/>
        <v>1786794.1875000005</v>
      </c>
    </row>
    <row r="8" spans="1:7" x14ac:dyDescent="0.25">
      <c r="A8" s="57" t="s">
        <v>523</v>
      </c>
      <c r="B8" s="59">
        <v>1197879.92</v>
      </c>
      <c r="C8" s="59">
        <v>1257773.916</v>
      </c>
      <c r="D8" s="59">
        <v>1320662.6118000001</v>
      </c>
      <c r="E8" s="59">
        <v>1386695.74239</v>
      </c>
      <c r="F8" s="59">
        <v>1456030.5295095001</v>
      </c>
      <c r="G8" s="59">
        <v>1528832.0559849753</v>
      </c>
    </row>
    <row r="9" spans="1:7" x14ac:dyDescent="0.25">
      <c r="A9" s="57" t="s">
        <v>524</v>
      </c>
      <c r="B9" s="59">
        <v>126620.08</v>
      </c>
      <c r="C9" s="59">
        <v>132951.084</v>
      </c>
      <c r="D9" s="59">
        <v>139598.63820000002</v>
      </c>
      <c r="E9" s="59">
        <v>146578.57011000003</v>
      </c>
      <c r="F9" s="59">
        <v>153907.49861550005</v>
      </c>
      <c r="G9" s="59">
        <v>161602.87354627505</v>
      </c>
    </row>
    <row r="10" spans="1:7" x14ac:dyDescent="0.25">
      <c r="A10" s="57" t="s">
        <v>431</v>
      </c>
      <c r="B10" s="59">
        <v>66500</v>
      </c>
      <c r="C10" s="59">
        <v>69825</v>
      </c>
      <c r="D10" s="59">
        <v>73316.25</v>
      </c>
      <c r="E10" s="59">
        <v>76982.0625</v>
      </c>
      <c r="F10" s="59">
        <v>80831.165625000009</v>
      </c>
      <c r="G10" s="59">
        <v>84872.723906250016</v>
      </c>
    </row>
    <row r="11" spans="1:7" x14ac:dyDescent="0.25">
      <c r="A11" s="58" t="s">
        <v>432</v>
      </c>
      <c r="B11" s="59">
        <v>0</v>
      </c>
      <c r="C11" s="59">
        <v>0</v>
      </c>
      <c r="D11" s="59">
        <v>0</v>
      </c>
      <c r="E11" s="59">
        <v>0</v>
      </c>
      <c r="F11" s="59">
        <v>0</v>
      </c>
      <c r="G11" s="59">
        <v>0</v>
      </c>
    </row>
    <row r="12" spans="1:7" x14ac:dyDescent="0.25">
      <c r="A12" s="58" t="s">
        <v>525</v>
      </c>
      <c r="B12" s="59">
        <v>9000</v>
      </c>
      <c r="C12" s="59">
        <v>9450</v>
      </c>
      <c r="D12" s="59">
        <v>9922.5</v>
      </c>
      <c r="E12" s="59">
        <v>10418.625</v>
      </c>
      <c r="F12" s="59">
        <v>10939.55625</v>
      </c>
      <c r="G12" s="59">
        <v>11486.534062500001</v>
      </c>
    </row>
    <row r="13" spans="1:7" x14ac:dyDescent="0.25">
      <c r="A13" s="57" t="s">
        <v>433</v>
      </c>
      <c r="B13" s="59">
        <v>0</v>
      </c>
      <c r="C13" s="59">
        <v>0</v>
      </c>
      <c r="D13" s="59">
        <v>0</v>
      </c>
      <c r="E13" s="59">
        <v>0</v>
      </c>
      <c r="F13" s="59">
        <v>0</v>
      </c>
      <c r="G13" s="59">
        <v>0</v>
      </c>
    </row>
    <row r="14" spans="1:7" x14ac:dyDescent="0.25">
      <c r="A14" s="58" t="s">
        <v>434</v>
      </c>
      <c r="B14" s="59">
        <v>0</v>
      </c>
      <c r="C14" s="59">
        <v>0</v>
      </c>
      <c r="D14" s="59">
        <v>0</v>
      </c>
      <c r="E14" s="59">
        <v>0</v>
      </c>
      <c r="F14" s="59">
        <v>0</v>
      </c>
      <c r="G14" s="59">
        <v>0</v>
      </c>
    </row>
    <row r="15" spans="1:7" x14ac:dyDescent="0.25">
      <c r="A15" s="57" t="s">
        <v>435</v>
      </c>
      <c r="B15" s="59">
        <v>0</v>
      </c>
      <c r="C15" s="59">
        <v>0</v>
      </c>
      <c r="D15" s="59">
        <v>0</v>
      </c>
      <c r="E15" s="59">
        <v>0</v>
      </c>
      <c r="F15" s="59">
        <v>0</v>
      </c>
      <c r="G15" s="59">
        <v>0</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1400000</v>
      </c>
      <c r="C29" s="40">
        <f t="shared" si="2"/>
        <v>1470000</v>
      </c>
      <c r="D29" s="40">
        <f t="shared" si="2"/>
        <v>1543500</v>
      </c>
      <c r="E29" s="40">
        <f t="shared" si="2"/>
        <v>1620675</v>
      </c>
      <c r="F29" s="40">
        <f t="shared" si="2"/>
        <v>1701708.75</v>
      </c>
      <c r="G29" s="40">
        <f t="shared" si="2"/>
        <v>1786794.1875000005</v>
      </c>
    </row>
    <row r="30" spans="1:7" x14ac:dyDescent="0.25">
      <c r="A30" s="54"/>
      <c r="B30" s="54"/>
      <c r="C30" s="54"/>
      <c r="D30" s="54"/>
      <c r="E30" s="54"/>
      <c r="F30" s="54"/>
      <c r="G30" s="54"/>
    </row>
    <row r="39" spans="1:7" x14ac:dyDescent="0.25">
      <c r="A39" s="160" t="s">
        <v>541</v>
      </c>
      <c r="B39" s="160"/>
      <c r="C39" s="157"/>
      <c r="D39" s="157"/>
      <c r="E39" s="157"/>
      <c r="F39" s="160" t="s">
        <v>542</v>
      </c>
      <c r="G39" s="160"/>
    </row>
    <row r="40" spans="1:7" x14ac:dyDescent="0.25">
      <c r="A40" s="160" t="s">
        <v>543</v>
      </c>
      <c r="B40" s="160"/>
      <c r="C40" s="157"/>
      <c r="D40" s="157"/>
      <c r="E40" s="157"/>
      <c r="F40" s="160" t="s">
        <v>544</v>
      </c>
      <c r="G40" s="160"/>
    </row>
    <row r="41" spans="1:7" x14ac:dyDescent="0.25">
      <c r="A41" s="160" t="s">
        <v>545</v>
      </c>
      <c r="B41" s="160"/>
      <c r="C41" s="158"/>
      <c r="D41" s="159"/>
      <c r="E41" s="157"/>
      <c r="F41" s="157"/>
      <c r="G41" s="157"/>
    </row>
  </sheetData>
  <protectedRanges>
    <protectedRange sqref="A39:G41" name="Rango1"/>
  </protectedRanges>
  <mergeCells count="6">
    <mergeCell ref="A41:B41"/>
    <mergeCell ref="A1:G1"/>
    <mergeCell ref="A39:B39"/>
    <mergeCell ref="F39:G39"/>
    <mergeCell ref="A40:B40"/>
    <mergeCell ref="F40:G40"/>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formula1>-1.79769313486231E+100</formula1>
      <formula2>1.79769313486231E+100</formula2>
    </dataValidation>
  </dataValidations>
  <pageMargins left="0.25" right="0.25" top="0.75" bottom="0.75" header="0.3" footer="0.3"/>
  <pageSetup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2"/>
  <sheetViews>
    <sheetView showGridLines="0" topLeftCell="A13" zoomScale="67" zoomScaleNormal="70" workbookViewId="0">
      <selection activeCell="G5" sqref="G5"/>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20.2851562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5" t="s">
        <v>438</v>
      </c>
      <c r="B1" s="185"/>
      <c r="C1" s="185"/>
      <c r="D1" s="185"/>
      <c r="E1" s="185"/>
      <c r="F1" s="185"/>
      <c r="G1" s="185"/>
    </row>
    <row r="2" spans="1:7" x14ac:dyDescent="0.25">
      <c r="A2" s="123" t="str">
        <f>'Formato 1'!A2</f>
        <v>COMISION MUNICIPAL DEL DEPORTE DE DR MORA, GTO</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32.25" x14ac:dyDescent="0.25">
      <c r="A5" s="129" t="s">
        <v>414</v>
      </c>
      <c r="B5" s="130">
        <v>2020</v>
      </c>
      <c r="C5" s="130">
        <v>2021</v>
      </c>
      <c r="D5" s="130">
        <v>2022</v>
      </c>
      <c r="E5" s="130">
        <v>2023</v>
      </c>
      <c r="F5" s="130">
        <v>2024</v>
      </c>
      <c r="G5" s="38" t="s">
        <v>537</v>
      </c>
    </row>
    <row r="6" spans="1:7" x14ac:dyDescent="0.25">
      <c r="A6" s="61" t="s">
        <v>415</v>
      </c>
      <c r="B6" s="39">
        <f>SUM(B8:B18)</f>
        <v>0</v>
      </c>
      <c r="C6" s="39">
        <f>SUM(C7:C18)</f>
        <v>0</v>
      </c>
      <c r="D6" s="39">
        <f>SUM(D7:D18)</f>
        <v>0</v>
      </c>
      <c r="E6" s="39">
        <f>SUM(E7:E18)</f>
        <v>0</v>
      </c>
      <c r="F6" s="39">
        <f>SUM(F7:F18)</f>
        <v>0</v>
      </c>
      <c r="G6" s="39">
        <f>SUM(G7:G18)</f>
        <v>1575005.9</v>
      </c>
    </row>
    <row r="7" spans="1:7" x14ac:dyDescent="0.25">
      <c r="A7" s="62" t="s">
        <v>492</v>
      </c>
      <c r="B7" s="59">
        <v>0</v>
      </c>
      <c r="C7" s="59">
        <v>0</v>
      </c>
      <c r="D7" s="59">
        <v>0</v>
      </c>
      <c r="E7" s="59">
        <v>0</v>
      </c>
      <c r="F7" s="59">
        <v>0</v>
      </c>
      <c r="G7" s="59">
        <v>0</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0</v>
      </c>
    </row>
    <row r="11" spans="1:7" x14ac:dyDescent="0.25">
      <c r="A11" s="62" t="s">
        <v>496</v>
      </c>
      <c r="B11" s="59">
        <v>0</v>
      </c>
      <c r="C11" s="59">
        <v>0</v>
      </c>
      <c r="D11" s="59">
        <v>0</v>
      </c>
      <c r="E11" s="59">
        <v>0</v>
      </c>
      <c r="F11" s="59">
        <v>0</v>
      </c>
      <c r="G11" s="59">
        <v>5.9400000000000013</v>
      </c>
    </row>
    <row r="12" spans="1:7" x14ac:dyDescent="0.25">
      <c r="A12" s="62" t="s">
        <v>497</v>
      </c>
      <c r="B12" s="59">
        <v>0</v>
      </c>
      <c r="C12" s="59">
        <v>0</v>
      </c>
      <c r="D12" s="59">
        <v>0</v>
      </c>
      <c r="E12" s="59">
        <v>0</v>
      </c>
      <c r="F12" s="59">
        <v>0</v>
      </c>
      <c r="G12" s="59">
        <v>0</v>
      </c>
    </row>
    <row r="13" spans="1:7" ht="30" customHeight="1" x14ac:dyDescent="0.25">
      <c r="A13" s="63" t="s">
        <v>508</v>
      </c>
      <c r="B13" s="59">
        <v>0</v>
      </c>
      <c r="C13" s="59">
        <v>0</v>
      </c>
      <c r="D13" s="59">
        <v>0</v>
      </c>
      <c r="E13" s="59">
        <v>0</v>
      </c>
      <c r="F13" s="59">
        <v>0</v>
      </c>
      <c r="G13" s="59">
        <v>0</v>
      </c>
    </row>
    <row r="14" spans="1:7" x14ac:dyDescent="0.25">
      <c r="A14" s="62" t="s">
        <v>498</v>
      </c>
      <c r="B14" s="59">
        <v>0</v>
      </c>
      <c r="C14" s="59">
        <v>0</v>
      </c>
      <c r="D14" s="59">
        <v>0</v>
      </c>
      <c r="E14" s="59">
        <v>0</v>
      </c>
      <c r="F14" s="59">
        <v>0</v>
      </c>
      <c r="G14" s="59">
        <v>0</v>
      </c>
    </row>
    <row r="15" spans="1:7" x14ac:dyDescent="0.25">
      <c r="A15" s="64" t="s">
        <v>499</v>
      </c>
      <c r="B15" s="59">
        <v>0</v>
      </c>
      <c r="C15" s="59">
        <v>0</v>
      </c>
      <c r="D15" s="59">
        <v>0</v>
      </c>
      <c r="E15" s="59">
        <v>0</v>
      </c>
      <c r="F15" s="59">
        <v>0</v>
      </c>
      <c r="G15" s="59">
        <v>0</v>
      </c>
    </row>
    <row r="16" spans="1:7" x14ac:dyDescent="0.25">
      <c r="A16" s="62" t="s">
        <v>509</v>
      </c>
      <c r="B16" s="59">
        <v>0</v>
      </c>
      <c r="C16" s="59">
        <v>0</v>
      </c>
      <c r="D16" s="59">
        <v>0</v>
      </c>
      <c r="E16" s="59">
        <v>0</v>
      </c>
      <c r="F16" s="59">
        <v>0</v>
      </c>
      <c r="G16" s="59">
        <v>1574999.96</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0</v>
      </c>
    </row>
    <row r="21" spans="1:7" x14ac:dyDescent="0.25">
      <c r="A21" s="62" t="s">
        <v>501</v>
      </c>
      <c r="B21" s="59">
        <v>0</v>
      </c>
      <c r="C21" s="59">
        <v>0</v>
      </c>
      <c r="D21" s="59">
        <v>0</v>
      </c>
      <c r="E21" s="59">
        <v>0</v>
      </c>
      <c r="F21" s="59">
        <v>0</v>
      </c>
      <c r="G21" s="59">
        <v>0</v>
      </c>
    </row>
    <row r="22" spans="1:7" x14ac:dyDescent="0.25">
      <c r="A22" s="62" t="s">
        <v>502</v>
      </c>
      <c r="B22" s="59">
        <v>0</v>
      </c>
      <c r="C22" s="59">
        <v>0</v>
      </c>
      <c r="D22" s="59">
        <v>0</v>
      </c>
      <c r="E22" s="59">
        <v>0</v>
      </c>
      <c r="F22" s="59">
        <v>0</v>
      </c>
      <c r="G22" s="59">
        <v>0</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1575005.9</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4" t="s">
        <v>444</v>
      </c>
      <c r="B38" s="184"/>
      <c r="C38" s="184"/>
      <c r="D38" s="184"/>
      <c r="E38" s="184"/>
      <c r="F38" s="184"/>
      <c r="G38" s="184"/>
    </row>
    <row r="39" spans="1:7" x14ac:dyDescent="0.25">
      <c r="A39" s="184" t="s">
        <v>445</v>
      </c>
      <c r="B39" s="184"/>
      <c r="C39" s="184"/>
      <c r="D39" s="184"/>
      <c r="E39" s="184"/>
      <c r="F39" s="184"/>
      <c r="G39" s="184"/>
    </row>
    <row r="50" spans="1:7" x14ac:dyDescent="0.25">
      <c r="A50" s="160" t="s">
        <v>541</v>
      </c>
      <c r="B50" s="160"/>
      <c r="C50" s="157"/>
      <c r="D50" s="157"/>
      <c r="E50" s="157"/>
      <c r="F50" s="160" t="s">
        <v>542</v>
      </c>
      <c r="G50" s="160"/>
    </row>
    <row r="51" spans="1:7" x14ac:dyDescent="0.25">
      <c r="A51" s="160" t="s">
        <v>543</v>
      </c>
      <c r="B51" s="160"/>
      <c r="C51" s="157"/>
      <c r="D51" s="157"/>
      <c r="E51" s="157"/>
      <c r="F51" s="160" t="s">
        <v>544</v>
      </c>
      <c r="G51" s="160"/>
    </row>
    <row r="52" spans="1:7" x14ac:dyDescent="0.25">
      <c r="A52" s="160" t="s">
        <v>545</v>
      </c>
      <c r="B52" s="160"/>
      <c r="C52" s="158"/>
      <c r="D52" s="159"/>
      <c r="E52" s="157"/>
      <c r="F52" s="157"/>
      <c r="G52" s="157"/>
    </row>
  </sheetData>
  <protectedRanges>
    <protectedRange sqref="A50:G52" name="Rango1"/>
  </protectedRanges>
  <mergeCells count="8">
    <mergeCell ref="A1:G1"/>
    <mergeCell ref="A50:B50"/>
    <mergeCell ref="F50:G50"/>
    <mergeCell ref="A51:B51"/>
    <mergeCell ref="F51:G51"/>
    <mergeCell ref="A52:B52"/>
    <mergeCell ref="A38:G38"/>
    <mergeCell ref="A39:G39"/>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formula1>-1.79769313486231E+100</formula1>
      <formula2>1.79769313486231E+100</formula2>
    </dataValidation>
  </dataValidations>
  <pageMargins left="0.70866141732283472" right="0" top="0.94488188976377963" bottom="0.74803149606299213" header="0.31496062992125984" footer="0.31496062992125984"/>
  <pageSetup scale="5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showGridLines="0" topLeftCell="A16" zoomScale="70" zoomScaleNormal="70" workbookViewId="0">
      <selection activeCell="A42" sqref="A42"/>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21.28515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5" t="s">
        <v>442</v>
      </c>
      <c r="B1" s="185"/>
      <c r="C1" s="185"/>
      <c r="D1" s="185"/>
      <c r="E1" s="185"/>
      <c r="F1" s="185"/>
      <c r="G1" s="185"/>
    </row>
    <row r="2" spans="1:7" x14ac:dyDescent="0.25">
      <c r="A2" s="123" t="str">
        <f>'Formato 1'!A2</f>
        <v>COMISION MUNICIPAL DEL DEPORTE DE DR MORA, GTO</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2020</v>
      </c>
      <c r="C5" s="130">
        <v>2021</v>
      </c>
      <c r="D5" s="130">
        <v>2022</v>
      </c>
      <c r="E5" s="130">
        <v>2023</v>
      </c>
      <c r="F5" s="130">
        <v>2024</v>
      </c>
      <c r="G5" s="38" t="s">
        <v>538</v>
      </c>
    </row>
    <row r="6" spans="1:7" x14ac:dyDescent="0.25">
      <c r="A6" s="27" t="s">
        <v>526</v>
      </c>
      <c r="B6" s="39">
        <f>SUM(B7:B15)</f>
        <v>0</v>
      </c>
      <c r="C6" s="39">
        <f>SUM(C7:C15)</f>
        <v>0</v>
      </c>
      <c r="D6" s="39">
        <f>SUM(D7:D15)</f>
        <v>0</v>
      </c>
      <c r="E6" s="39">
        <f>SUM(E7:E15)</f>
        <v>0</v>
      </c>
      <c r="F6" s="39">
        <f>SUM(F7:F15)</f>
        <v>0</v>
      </c>
      <c r="G6" s="39">
        <f t="shared" ref="G6" si="0">SUM(G7:G15)</f>
        <v>1385677.55</v>
      </c>
    </row>
    <row r="7" spans="1:7" x14ac:dyDescent="0.25">
      <c r="A7" s="57" t="s">
        <v>523</v>
      </c>
      <c r="B7" s="59">
        <v>0</v>
      </c>
      <c r="C7" s="59">
        <v>0</v>
      </c>
      <c r="D7" s="59">
        <v>0</v>
      </c>
      <c r="E7" s="59">
        <v>0</v>
      </c>
      <c r="F7" s="59">
        <v>0</v>
      </c>
      <c r="G7" s="59">
        <v>1095031.96</v>
      </c>
    </row>
    <row r="8" spans="1:7" x14ac:dyDescent="0.25">
      <c r="A8" s="57" t="s">
        <v>524</v>
      </c>
      <c r="B8" s="59">
        <v>0</v>
      </c>
      <c r="C8" s="59">
        <v>0</v>
      </c>
      <c r="D8" s="59">
        <v>0</v>
      </c>
      <c r="E8" s="59">
        <v>0</v>
      </c>
      <c r="F8" s="59">
        <v>0</v>
      </c>
      <c r="G8" s="59">
        <v>115969.60000000001</v>
      </c>
    </row>
    <row r="9" spans="1:7" x14ac:dyDescent="0.25">
      <c r="A9" s="57" t="s">
        <v>431</v>
      </c>
      <c r="B9" s="59">
        <v>0</v>
      </c>
      <c r="C9" s="59">
        <v>0</v>
      </c>
      <c r="D9" s="59">
        <v>0</v>
      </c>
      <c r="E9" s="59">
        <v>0</v>
      </c>
      <c r="F9" s="59">
        <v>0</v>
      </c>
      <c r="G9" s="59">
        <v>170175.99</v>
      </c>
    </row>
    <row r="10" spans="1:7" ht="30" customHeight="1" x14ac:dyDescent="0.25">
      <c r="A10" s="58" t="s">
        <v>432</v>
      </c>
      <c r="B10" s="59">
        <v>0</v>
      </c>
      <c r="C10" s="59">
        <v>0</v>
      </c>
      <c r="D10" s="59">
        <v>0</v>
      </c>
      <c r="E10" s="59">
        <v>0</v>
      </c>
      <c r="F10" s="59">
        <v>0</v>
      </c>
      <c r="G10" s="59">
        <v>0</v>
      </c>
    </row>
    <row r="11" spans="1:7" ht="30" customHeight="1" x14ac:dyDescent="0.25">
      <c r="A11" s="58" t="s">
        <v>525</v>
      </c>
      <c r="B11" s="59">
        <v>0</v>
      </c>
      <c r="C11" s="59">
        <v>0</v>
      </c>
      <c r="D11" s="59">
        <v>0</v>
      </c>
      <c r="E11" s="59">
        <v>0</v>
      </c>
      <c r="F11" s="59">
        <v>0</v>
      </c>
      <c r="G11" s="59">
        <v>4500</v>
      </c>
    </row>
    <row r="12" spans="1:7" x14ac:dyDescent="0.25">
      <c r="A12" s="57" t="s">
        <v>433</v>
      </c>
      <c r="B12" s="59">
        <v>0</v>
      </c>
      <c r="C12" s="59">
        <v>0</v>
      </c>
      <c r="D12" s="59">
        <v>0</v>
      </c>
      <c r="E12" s="59">
        <v>0</v>
      </c>
      <c r="F12" s="59">
        <v>0</v>
      </c>
      <c r="G12" s="59">
        <v>0</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0</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0</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0</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1385677.55</v>
      </c>
    </row>
    <row r="29" spans="1:7" x14ac:dyDescent="0.25">
      <c r="A29" s="54"/>
      <c r="B29" s="54"/>
      <c r="C29" s="54"/>
      <c r="D29" s="54"/>
      <c r="E29" s="54"/>
      <c r="F29" s="54"/>
      <c r="G29" s="54"/>
    </row>
    <row r="30" spans="1:7" x14ac:dyDescent="0.25">
      <c r="A30" s="60"/>
    </row>
    <row r="31" spans="1:7" x14ac:dyDescent="0.25">
      <c r="A31" s="184" t="s">
        <v>444</v>
      </c>
      <c r="B31" s="184"/>
      <c r="C31" s="184"/>
      <c r="D31" s="184"/>
      <c r="E31" s="184"/>
      <c r="F31" s="184"/>
      <c r="G31" s="184"/>
    </row>
    <row r="32" spans="1:7" x14ac:dyDescent="0.25">
      <c r="A32" s="184" t="s">
        <v>445</v>
      </c>
      <c r="B32" s="184"/>
      <c r="C32" s="184"/>
      <c r="D32" s="184"/>
      <c r="E32" s="184"/>
      <c r="F32" s="184"/>
      <c r="G32" s="184"/>
    </row>
    <row r="37" spans="1:7" x14ac:dyDescent="0.25">
      <c r="A37" s="160" t="s">
        <v>541</v>
      </c>
      <c r="B37" s="160"/>
      <c r="C37" s="157"/>
      <c r="D37" s="157"/>
      <c r="E37" s="157"/>
      <c r="F37" s="160" t="s">
        <v>542</v>
      </c>
      <c r="G37" s="160"/>
    </row>
    <row r="38" spans="1:7" x14ac:dyDescent="0.25">
      <c r="A38" s="160" t="s">
        <v>543</v>
      </c>
      <c r="B38" s="160"/>
      <c r="C38" s="157"/>
      <c r="D38" s="157"/>
      <c r="E38" s="157"/>
      <c r="F38" s="160" t="s">
        <v>544</v>
      </c>
      <c r="G38" s="160"/>
    </row>
    <row r="39" spans="1:7" x14ac:dyDescent="0.25">
      <c r="A39" s="160" t="s">
        <v>545</v>
      </c>
      <c r="B39" s="160"/>
      <c r="C39" s="158"/>
      <c r="D39" s="159"/>
      <c r="E39" s="157"/>
      <c r="F39" s="157"/>
      <c r="G39" s="157"/>
    </row>
  </sheetData>
  <protectedRanges>
    <protectedRange sqref="A37:G39" name="Rango1"/>
  </protectedRanges>
  <mergeCells count="8">
    <mergeCell ref="A1:G1"/>
    <mergeCell ref="A37:B37"/>
    <mergeCell ref="F37:G37"/>
    <mergeCell ref="A38:B38"/>
    <mergeCell ref="F38:G38"/>
    <mergeCell ref="A39:B39"/>
    <mergeCell ref="A31:G31"/>
    <mergeCell ref="A32:G32"/>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dataValidations>
  <pageMargins left="0.70866141732283472" right="0" top="0.94488188976377963" bottom="0.74803149606299213" header="0.31496062992125984" footer="0.31496062992125984"/>
  <pageSetup scale="55"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4"/>
  <sheetViews>
    <sheetView showGridLines="0" tabSelected="1" topLeftCell="A67" zoomScale="71" zoomScaleNormal="65" workbookViewId="0">
      <selection activeCell="E77" sqref="E77"/>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73" t="s">
        <v>520</v>
      </c>
      <c r="B1" s="166"/>
      <c r="C1" s="166"/>
      <c r="D1" s="166"/>
      <c r="E1" s="166"/>
      <c r="F1" s="166"/>
    </row>
    <row r="2" spans="1:6" ht="20.100000000000001" customHeight="1" x14ac:dyDescent="0.25">
      <c r="A2" s="186" t="str">
        <f>'[2]Formato 1'!A2</f>
        <v>NOMBRE DEL ENTE PÚBLICO (a)</v>
      </c>
      <c r="B2" s="187"/>
      <c r="C2" s="187"/>
      <c r="D2" s="187"/>
      <c r="E2" s="187"/>
      <c r="F2" s="188"/>
    </row>
    <row r="3" spans="1:6" ht="29.25" customHeight="1" x14ac:dyDescent="0.25">
      <c r="A3" s="189" t="s">
        <v>528</v>
      </c>
      <c r="B3" s="190"/>
      <c r="C3" s="190"/>
      <c r="D3" s="190"/>
      <c r="E3" s="190"/>
      <c r="F3" s="191"/>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7" ht="20.100000000000001" customHeight="1" x14ac:dyDescent="0.25">
      <c r="A65" s="152" t="s">
        <v>486</v>
      </c>
      <c r="B65" s="153"/>
      <c r="C65" s="153"/>
      <c r="D65" s="153"/>
      <c r="E65" s="153"/>
      <c r="F65" s="153"/>
    </row>
    <row r="66" spans="1:7" ht="20.100000000000001" customHeight="1" x14ac:dyDescent="0.25">
      <c r="A66" s="152" t="s">
        <v>487</v>
      </c>
      <c r="B66" s="150"/>
      <c r="C66" s="52"/>
      <c r="D66" s="150"/>
      <c r="E66" s="150"/>
      <c r="F66" s="150"/>
    </row>
    <row r="67" spans="1:7" ht="20.100000000000001" customHeight="1" x14ac:dyDescent="0.25">
      <c r="A67" s="53"/>
      <c r="B67" s="53"/>
      <c r="C67" s="53"/>
      <c r="D67" s="53"/>
      <c r="E67" s="53"/>
      <c r="F67" s="53"/>
    </row>
    <row r="72" spans="1:7" ht="20.100000000000001" customHeight="1" x14ac:dyDescent="0.25">
      <c r="A72" s="160" t="s">
        <v>541</v>
      </c>
      <c r="B72" s="160"/>
      <c r="C72" s="157"/>
      <c r="D72" s="160" t="s">
        <v>542</v>
      </c>
      <c r="E72" s="160"/>
      <c r="F72" s="160"/>
    </row>
    <row r="73" spans="1:7" ht="20.100000000000001" customHeight="1" x14ac:dyDescent="0.25">
      <c r="A73" s="160" t="s">
        <v>543</v>
      </c>
      <c r="B73" s="160"/>
      <c r="C73" s="157"/>
      <c r="D73" s="160" t="s">
        <v>544</v>
      </c>
      <c r="E73" s="160"/>
      <c r="F73" s="160"/>
    </row>
    <row r="74" spans="1:7" ht="20.100000000000001" customHeight="1" x14ac:dyDescent="0.25">
      <c r="A74" s="160" t="s">
        <v>545</v>
      </c>
      <c r="B74" s="160"/>
      <c r="C74" s="158"/>
      <c r="D74" s="159"/>
      <c r="E74" s="157"/>
      <c r="F74" s="157"/>
      <c r="G74" s="157"/>
    </row>
  </sheetData>
  <protectedRanges>
    <protectedRange sqref="D72:E73 A72:C74 D74:G74" name="Rango1"/>
  </protectedRanges>
  <mergeCells count="8">
    <mergeCell ref="A73:B73"/>
    <mergeCell ref="A74:B74"/>
    <mergeCell ref="A1:F1"/>
    <mergeCell ref="A2:F2"/>
    <mergeCell ref="A3:F3"/>
    <mergeCell ref="A72:B72"/>
    <mergeCell ref="D72:F72"/>
    <mergeCell ref="D73:F73"/>
  </mergeCells>
  <dataValidations count="1">
    <dataValidation type="decimal" allowBlank="1" showInputMessage="1" showErrorMessage="1" sqref="B5:F5 B16:F27">
      <formula1>-1.79769313486231E+100</formula1>
      <formula2>1.79769313486231E+100</formula2>
    </dataValidation>
  </dataValidations>
  <pageMargins left="0.7" right="0.7" top="0.75" bottom="0.75" header="0.3" footer="0.3"/>
  <pageSetup scale="4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E1C0158-1FAA-45FF-9B01-F6965AAD834D}">
  <ds:schemaRefs>
    <ds:schemaRef ds:uri="0c865bf4-0f22-4e4d-b041-7b0c1657e5a8"/>
    <ds:schemaRef ds:uri="http://schemas.microsoft.com/office/2006/documentManagement/types"/>
    <ds:schemaRef ds:uri="http://schemas.microsoft.com/office/2006/metadata/properties"/>
    <ds:schemaRef ds:uri="http://schemas.microsoft.com/office/infopath/2007/PartnerControls"/>
    <ds:schemaRef ds:uri="http://purl.org/dc/dcmitype/"/>
    <ds:schemaRef ds:uri="http://purl.org/dc/elements/1.1/"/>
    <ds:schemaRef ds:uri="http://schemas.openxmlformats.org/package/2006/metadata/core-properties"/>
    <ds:schemaRef ds:uri="http://www.w3.org/XML/1998/namespace"/>
    <ds:schemaRef ds:uri="http://purl.org/dc/terms/"/>
  </ds:schemaRefs>
</ds:datastoreItem>
</file>

<file path=customXml/itemProps2.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3.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Usuario de Windows</cp:lastModifiedBy>
  <cp:lastPrinted>2025-07-24T20:03:15Z</cp:lastPrinted>
  <dcterms:created xsi:type="dcterms:W3CDTF">2023-03-16T22:14:51Z</dcterms:created>
  <dcterms:modified xsi:type="dcterms:W3CDTF">2025-07-24T20:03:58Z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