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8_{2A69BEFD-D7D3-4AD8-AF5A-CC900184A987}" xr6:coauthVersionLast="47" xr6:coauthVersionMax="47" xr10:uidLastSave="{00000000-0000-0000-0000-000000000000}"/>
  <bookViews>
    <workbookView xWindow="-120" yWindow="-120" windowWidth="29040" windowHeight="15720" tabRatio="782" activeTab="5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H148" i="1" s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G140" i="1"/>
  <c r="F140" i="1"/>
  <c r="E140" i="1"/>
  <c r="D140" i="1"/>
  <c r="C140" i="1"/>
  <c r="H139" i="1"/>
  <c r="I139" i="1" s="1"/>
  <c r="H138" i="1"/>
  <c r="I138" i="1" s="1"/>
  <c r="H137" i="1"/>
  <c r="I137" i="1" s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I92" i="1" s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I76" i="1" s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H23" i="1"/>
  <c r="I23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G87" i="1" l="1"/>
  <c r="I136" i="1"/>
  <c r="H136" i="1"/>
  <c r="H126" i="1"/>
  <c r="D87" i="1"/>
  <c r="E87" i="1"/>
  <c r="H62" i="1"/>
  <c r="H52" i="1"/>
  <c r="C13" i="1"/>
  <c r="I152" i="1"/>
  <c r="I128" i="1"/>
  <c r="H32" i="1"/>
  <c r="H88" i="1"/>
  <c r="I53" i="1"/>
  <c r="I52" i="1" s="1"/>
  <c r="I63" i="1"/>
  <c r="I62" i="1" s="1"/>
  <c r="I66" i="1"/>
  <c r="H74" i="1"/>
  <c r="I78" i="1"/>
  <c r="H22" i="1"/>
  <c r="H152" i="1"/>
  <c r="F87" i="1"/>
  <c r="H140" i="1"/>
  <c r="I88" i="1"/>
  <c r="H106" i="1"/>
  <c r="I24" i="1"/>
  <c r="I22" i="1" s="1"/>
  <c r="I74" i="1"/>
  <c r="C87" i="1"/>
  <c r="I141" i="1"/>
  <c r="I140" i="1" s="1"/>
  <c r="I106" i="1"/>
  <c r="I126" i="1"/>
  <c r="I96" i="1"/>
  <c r="I116" i="1"/>
  <c r="H116" i="1"/>
  <c r="I149" i="1"/>
  <c r="I148" i="1" s="1"/>
  <c r="H96" i="1"/>
  <c r="H78" i="1"/>
  <c r="H66" i="1"/>
  <c r="I42" i="1"/>
  <c r="H42" i="1"/>
  <c r="I32" i="1"/>
  <c r="G13" i="1"/>
  <c r="G161" i="1" s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E161" i="1" l="1"/>
  <c r="D161" i="1"/>
  <c r="C161" i="1"/>
  <c r="I87" i="1"/>
  <c r="F161" i="1"/>
  <c r="H87" i="1"/>
  <c r="F31" i="3"/>
  <c r="H13" i="1"/>
  <c r="I13" i="1"/>
  <c r="D31" i="3"/>
  <c r="E31" i="3"/>
  <c r="I161" i="1" l="1"/>
  <c r="H161" i="1"/>
</calcChain>
</file>

<file path=xl/sharedStrings.xml><?xml version="1.0" encoding="utf-8"?>
<sst xmlns="http://schemas.openxmlformats.org/spreadsheetml/2006/main" count="322" uniqueCount="170">
  <si>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</si>
  <si>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</si>
  <si>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</si>
  <si>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</si>
  <si>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</si>
  <si>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</si>
  <si>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</si>
  <si>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</si>
  <si>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</si>
  <si>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</si>
  <si>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</si>
  <si>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</si>
  <si>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</si>
  <si>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</si>
  <si>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</si>
  <si>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</si>
  <si>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</si>
  <si>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</si>
  <si>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</si>
  <si>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</si>
  <si>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</si>
  <si>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</si>
  <si>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</si>
  <si>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</si>
  <si>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</si>
  <si>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</si>
  <si>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</si>
  <si>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</si>
  <si>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</si>
  <si>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</si>
  <si>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</si>
  <si>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</si>
  <si>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</si>
  <si>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</si>
  <si>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</si>
  <si>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</si>
  <si>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</si>
  <si>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</si>
  <si>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</si>
  <si>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</si>
  <si>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</si>
  <si>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</si>
  <si>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</si>
  <si>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</si>
  <si>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</si>
  <si>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</si>
  <si>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</si>
  <si>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</si>
  <si>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</si>
  <si>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</si>
  <si>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</si>
  <si>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</si>
  <si>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</si>
  <si>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</si>
  <si>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</si>
  <si>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</si>
  <si>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</si>
  <si>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</si>
  <si>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</si>
  <si>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</si>
  <si>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</si>
  <si>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</si>
  <si>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</si>
  <si>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</si>
  <si>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</si>
  <si>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</si>
  <si>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</si>
  <si>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</si>
  <si>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</si>
  <si>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</si>
  <si>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</si>
  <si>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</si>
  <si>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</si>
  <si>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</si>
  <si>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</si>
  <si>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</si>
  <si>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</si>
  <si>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</si>
  <si>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</si>
  <si>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</si>
  <si>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</si>
  <si>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</si>
  <si>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</si>
  <si>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</si>
  <si>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</si>
  <si>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</si>
  <si>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</si>
  <si>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</si>
  <si>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</si>
  <si>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</si>
  <si>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</si>
  <si>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</si>
  <si>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</si>
  <si>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</si>
  <si>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</si>
  <si>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</si>
  <si>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</si>
  <si>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</si>
  <si>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</si>
  <si>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</si>
  <si>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</si>
  <si>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</si>
  <si>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</si>
  <si>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</si>
  <si>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</si>
  <si>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</si>
  <si>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</si>
  <si>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</si>
  <si>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</si>
  <si>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</si>
  <si>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</si>
  <si>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</si>
  <si>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</si>
  <si>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</si>
  <si>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</si>
  <si>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</si>
  <si>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</si>
  <si>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</si>
  <si>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</si>
  <si>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</si>
  <si>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</si>
  <si>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</si>
  <si>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</si>
  <si>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</si>
  <si>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</si>
  <si>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</si>
  <si>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</si>
  <si>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</si>
  <si>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</si>
  <si>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</si>
  <si>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</si>
  <si>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</si>
  <si>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</si>
  <si>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</si>
  <si>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</si>
  <si>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</si>
  <si>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</si>
  <si>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</si>
  <si>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</si>
  <si>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</si>
  <si>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</si>
  <si>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</si>
  <si>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</si>
  <si>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</si>
  <si>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</si>
  <si>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</si>
  <si>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</si>
  <si>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</si>
  <si>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</si>
  <si>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</si>
  <si>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</si>
  <si>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</si>
  <si>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</si>
  <si>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</si>
  <si>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</si>
  <si>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</si>
  <si>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</si>
  <si>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</si>
  <si>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</si>
  <si>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</si>
  <si>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</si>
  <si>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</si>
  <si>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</si>
  <si>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</si>
  <si>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</si>
  <si>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</si>
  <si>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</si>
  <si>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</si>
  <si>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MUNICIPIO DOCTOR MORA, GTO.</t>
  </si>
  <si>
    <t xml:space="preserve"> DEL 01 DE ENERO DEL 2025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</si>
</sst>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>
      <selection activeCell="B6" sqref="B6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168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169</v>
      </c>
      <c r="B3" s="24"/>
      <c r="C3" s="25" t="s">
        <v>4</v>
      </c>
      <c r="D3" s="27">
        <v>2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topLeftCell="A19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topLeftCell="A129" zoomScaleNormal="100" workbookViewId="0">
      <selection activeCell="K161" sqref="K16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9" x14ac:dyDescent="0.2">
      <c r="B5" s="44" t="s">
        <v>31</v>
      </c>
    </row>
    <row r="6" spans="1:9" x14ac:dyDescent="0.2">
      <c r="B6" s="94" t="str">
        <f>B1</f>
        <v>MUNICIPIO DOCTOR MORA, GTO.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30 DE JUNIO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172901599.99999997</v>
      </c>
      <c r="D13" s="3">
        <f t="shared" ref="D13:K13" si="0">D14+D22+D32+D42+D52+D62+D66+D74+D78</f>
        <v>17877875.710000005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17877875.710000005</v>
      </c>
      <c r="I13" s="3">
        <f t="shared" si="0"/>
        <v>190779475.70999998</v>
      </c>
    </row>
    <row r="14" spans="1:9" x14ac:dyDescent="0.2">
      <c r="B14" s="17" t="s">
        <v>45</v>
      </c>
      <c r="C14" s="3">
        <f>SUM(C15:C21)</f>
        <v>67310146.609999999</v>
      </c>
      <c r="D14" s="3">
        <f t="shared" ref="D14:K14" si="1">SUM(D15:D21)</f>
        <v>193282.83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193282.83</v>
      </c>
      <c r="I14" s="3">
        <f t="shared" si="1"/>
        <v>67503429.439999998</v>
      </c>
    </row>
    <row r="15" spans="1:9" x14ac:dyDescent="0.2">
      <c r="B15" s="16" t="s">
        <v>46</v>
      </c>
      <c r="C15" s="4">
        <v>49867307.579999998</v>
      </c>
      <c r="D15" s="4">
        <v>-60845.670000000013</v>
      </c>
      <c r="E15" s="4">
        <v>0</v>
      </c>
      <c r="F15" s="4">
        <v>0</v>
      </c>
      <c r="G15" s="4">
        <v>0</v>
      </c>
      <c r="H15" s="4">
        <f>D15+F15-E15-G15</f>
        <v>-60845.670000000013</v>
      </c>
      <c r="I15" s="4">
        <f>C15+H15</f>
        <v>49806461.909999996</v>
      </c>
    </row>
    <row r="16" spans="1:9" x14ac:dyDescent="0.2">
      <c r="B16" s="16" t="s">
        <v>47</v>
      </c>
      <c r="C16" s="4">
        <v>2145930</v>
      </c>
      <c r="D16" s="4">
        <v>-60680</v>
      </c>
      <c r="E16" s="4">
        <v>0</v>
      </c>
      <c r="F16" s="4">
        <v>0</v>
      </c>
      <c r="G16" s="4">
        <v>0</v>
      </c>
      <c r="H16" s="4">
        <f t="shared" ref="H16:H21" si="2">D16+F16-E16-G16</f>
        <v>-60680</v>
      </c>
      <c r="I16" s="4">
        <f t="shared" ref="I16:I21" si="3">C16+H16</f>
        <v>2085250</v>
      </c>
    </row>
    <row r="17" spans="2:9" x14ac:dyDescent="0.2">
      <c r="B17" s="16" t="s">
        <v>48</v>
      </c>
      <c r="C17" s="4">
        <v>10905940.139999999</v>
      </c>
      <c r="D17" s="4">
        <v>36808.5</v>
      </c>
      <c r="E17" s="4">
        <v>0</v>
      </c>
      <c r="F17" s="4">
        <v>0</v>
      </c>
      <c r="G17" s="4">
        <v>0</v>
      </c>
      <c r="H17" s="4">
        <f t="shared" si="2"/>
        <v>36808.5</v>
      </c>
      <c r="I17" s="4">
        <f t="shared" si="3"/>
        <v>10942748.639999999</v>
      </c>
    </row>
    <row r="18" spans="2:9" x14ac:dyDescent="0.2">
      <c r="B18" s="16" t="s">
        <v>49</v>
      </c>
      <c r="C18" s="4">
        <v>430000</v>
      </c>
      <c r="D18" s="4">
        <v>-20000</v>
      </c>
      <c r="E18" s="4">
        <v>0</v>
      </c>
      <c r="F18" s="4">
        <v>0</v>
      </c>
      <c r="G18" s="4">
        <v>0</v>
      </c>
      <c r="H18" s="4">
        <f t="shared" si="2"/>
        <v>-20000</v>
      </c>
      <c r="I18" s="4">
        <f t="shared" si="3"/>
        <v>410000</v>
      </c>
    </row>
    <row r="19" spans="2:9" x14ac:dyDescent="0.2">
      <c r="B19" s="16" t="s">
        <v>50</v>
      </c>
      <c r="C19" s="4">
        <v>2653706.42</v>
      </c>
      <c r="D19" s="4">
        <v>298000</v>
      </c>
      <c r="E19" s="4">
        <v>0</v>
      </c>
      <c r="F19" s="4">
        <v>0</v>
      </c>
      <c r="G19" s="4">
        <v>0</v>
      </c>
      <c r="H19" s="4">
        <f t="shared" si="2"/>
        <v>298000</v>
      </c>
      <c r="I19" s="4">
        <f t="shared" si="3"/>
        <v>2951706.42</v>
      </c>
    </row>
    <row r="20" spans="2:9" x14ac:dyDescent="0.2">
      <c r="B20" s="16" t="s">
        <v>51</v>
      </c>
      <c r="C20" s="4">
        <v>1307262.47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1307262.47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10570910.74</v>
      </c>
      <c r="D22" s="3">
        <f t="shared" ref="D22:K22" si="4">SUM(D23:D31)</f>
        <v>-284030.33999999997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-284030.33999999997</v>
      </c>
      <c r="I22" s="3">
        <f t="shared" si="4"/>
        <v>10286880.4</v>
      </c>
    </row>
    <row r="23" spans="2:9" x14ac:dyDescent="0.2">
      <c r="B23" s="16" t="s">
        <v>54</v>
      </c>
      <c r="C23" s="4">
        <v>1415600</v>
      </c>
      <c r="D23" s="4">
        <v>-48554.34</v>
      </c>
      <c r="E23" s="4">
        <v>0</v>
      </c>
      <c r="F23" s="4">
        <v>0</v>
      </c>
      <c r="G23" s="4">
        <v>0</v>
      </c>
      <c r="H23" s="4">
        <f t="shared" ref="H23:H31" si="5">D23+F23-E23-G23</f>
        <v>-48554.34</v>
      </c>
      <c r="I23" s="4">
        <f t="shared" ref="I23:I31" si="6">C23+H23</f>
        <v>1367045.66</v>
      </c>
    </row>
    <row r="24" spans="2:9" x14ac:dyDescent="0.2">
      <c r="B24" s="16" t="s">
        <v>55</v>
      </c>
      <c r="C24" s="4">
        <v>583200</v>
      </c>
      <c r="D24" s="4">
        <v>-10000</v>
      </c>
      <c r="E24" s="4">
        <v>0</v>
      </c>
      <c r="F24" s="4">
        <v>0</v>
      </c>
      <c r="G24" s="4">
        <v>0</v>
      </c>
      <c r="H24" s="4">
        <f t="shared" si="5"/>
        <v>-10000</v>
      </c>
      <c r="I24" s="4">
        <f t="shared" si="6"/>
        <v>573200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1335600</v>
      </c>
      <c r="D26" s="4">
        <v>-191000</v>
      </c>
      <c r="E26" s="4">
        <v>0</v>
      </c>
      <c r="F26" s="4">
        <v>0</v>
      </c>
      <c r="G26" s="4">
        <v>0</v>
      </c>
      <c r="H26" s="4">
        <f t="shared" si="5"/>
        <v>-191000</v>
      </c>
      <c r="I26" s="4">
        <f t="shared" si="6"/>
        <v>1144600</v>
      </c>
    </row>
    <row r="27" spans="2:9" x14ac:dyDescent="0.2">
      <c r="B27" s="16" t="s">
        <v>58</v>
      </c>
      <c r="C27" s="4">
        <v>205000</v>
      </c>
      <c r="D27" s="4">
        <v>35000</v>
      </c>
      <c r="E27" s="4">
        <v>0</v>
      </c>
      <c r="F27" s="4">
        <v>0</v>
      </c>
      <c r="G27" s="4">
        <v>0</v>
      </c>
      <c r="H27" s="4">
        <f t="shared" si="5"/>
        <v>35000</v>
      </c>
      <c r="I27" s="4">
        <f t="shared" si="6"/>
        <v>240000</v>
      </c>
    </row>
    <row r="28" spans="2:9" x14ac:dyDescent="0.2">
      <c r="B28" s="16" t="s">
        <v>59</v>
      </c>
      <c r="C28" s="4">
        <v>5930590.7400000002</v>
      </c>
      <c r="D28" s="4">
        <v>-12500</v>
      </c>
      <c r="E28" s="4">
        <v>0</v>
      </c>
      <c r="F28" s="4">
        <v>0</v>
      </c>
      <c r="G28" s="4">
        <v>0</v>
      </c>
      <c r="H28" s="4">
        <f t="shared" si="5"/>
        <v>-12500</v>
      </c>
      <c r="I28" s="4">
        <f t="shared" si="6"/>
        <v>5918090.7400000002</v>
      </c>
    </row>
    <row r="29" spans="2:9" x14ac:dyDescent="0.2">
      <c r="B29" s="16" t="s">
        <v>60</v>
      </c>
      <c r="C29" s="4">
        <v>975920</v>
      </c>
      <c r="D29" s="4">
        <v>-126976</v>
      </c>
      <c r="E29" s="4">
        <v>0</v>
      </c>
      <c r="F29" s="4">
        <v>0</v>
      </c>
      <c r="G29" s="4">
        <v>0</v>
      </c>
      <c r="H29" s="4">
        <f t="shared" si="5"/>
        <v>-126976</v>
      </c>
      <c r="I29" s="4">
        <f t="shared" si="6"/>
        <v>848944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125000</v>
      </c>
      <c r="D31" s="4">
        <v>70000</v>
      </c>
      <c r="E31" s="4">
        <v>0</v>
      </c>
      <c r="F31" s="4">
        <v>0</v>
      </c>
      <c r="G31" s="4">
        <v>0</v>
      </c>
      <c r="H31" s="4">
        <f t="shared" si="5"/>
        <v>70000</v>
      </c>
      <c r="I31" s="4">
        <f t="shared" si="6"/>
        <v>195000</v>
      </c>
    </row>
    <row r="32" spans="2:9" x14ac:dyDescent="0.2">
      <c r="B32" s="17" t="s">
        <v>63</v>
      </c>
      <c r="C32" s="3">
        <f>SUM(C33:C41)</f>
        <v>31188864.600000001</v>
      </c>
      <c r="D32" s="3">
        <f t="shared" ref="D32:K32" si="7">SUM(D33:D41)</f>
        <v>1485446.51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1485446.51</v>
      </c>
      <c r="I32" s="3">
        <f t="shared" si="7"/>
        <v>32674311.109999999</v>
      </c>
    </row>
    <row r="33" spans="2:9" x14ac:dyDescent="0.2">
      <c r="B33" s="16" t="s">
        <v>64</v>
      </c>
      <c r="C33" s="4">
        <v>7769327.1900000004</v>
      </c>
      <c r="D33" s="4">
        <v>36000</v>
      </c>
      <c r="E33" s="4">
        <v>0</v>
      </c>
      <c r="F33" s="4">
        <v>0</v>
      </c>
      <c r="G33" s="4">
        <v>0</v>
      </c>
      <c r="H33" s="4">
        <f t="shared" ref="H33:H41" si="8">D33+F33-E33-G33</f>
        <v>36000</v>
      </c>
      <c r="I33" s="4">
        <f t="shared" ref="I33:I41" si="9">C33+H33</f>
        <v>7805327.1900000004</v>
      </c>
    </row>
    <row r="34" spans="2:9" x14ac:dyDescent="0.2">
      <c r="B34" s="16" t="s">
        <v>65</v>
      </c>
      <c r="C34" s="4">
        <v>709600</v>
      </c>
      <c r="D34" s="4">
        <v>631000</v>
      </c>
      <c r="E34" s="4">
        <v>0</v>
      </c>
      <c r="F34" s="4">
        <v>0</v>
      </c>
      <c r="G34" s="4">
        <v>0</v>
      </c>
      <c r="H34" s="4">
        <f t="shared" si="8"/>
        <v>631000</v>
      </c>
      <c r="I34" s="4">
        <f t="shared" si="9"/>
        <v>1340600</v>
      </c>
    </row>
    <row r="35" spans="2:9" x14ac:dyDescent="0.2">
      <c r="B35" s="16" t="s">
        <v>66</v>
      </c>
      <c r="C35" s="4">
        <v>3963905.73</v>
      </c>
      <c r="D35" s="4">
        <v>-1219297.03</v>
      </c>
      <c r="E35" s="4">
        <v>0</v>
      </c>
      <c r="F35" s="4">
        <v>0</v>
      </c>
      <c r="G35" s="4">
        <v>0</v>
      </c>
      <c r="H35" s="4">
        <f t="shared" si="8"/>
        <v>-1219297.03</v>
      </c>
      <c r="I35" s="4">
        <f t="shared" si="9"/>
        <v>2744608.7</v>
      </c>
    </row>
    <row r="36" spans="2:9" x14ac:dyDescent="0.2">
      <c r="B36" s="16" t="s">
        <v>67</v>
      </c>
      <c r="C36" s="4">
        <v>1004000</v>
      </c>
      <c r="D36" s="4">
        <v>48000</v>
      </c>
      <c r="E36" s="4">
        <v>0</v>
      </c>
      <c r="F36" s="4">
        <v>0</v>
      </c>
      <c r="G36" s="4">
        <v>0</v>
      </c>
      <c r="H36" s="4">
        <f t="shared" si="8"/>
        <v>48000</v>
      </c>
      <c r="I36" s="4">
        <f t="shared" si="9"/>
        <v>1052000</v>
      </c>
    </row>
    <row r="37" spans="2:9" x14ac:dyDescent="0.2">
      <c r="B37" s="16" t="s">
        <v>68</v>
      </c>
      <c r="C37" s="4">
        <v>2531000</v>
      </c>
      <c r="D37" s="4">
        <v>464283.79</v>
      </c>
      <c r="E37" s="4">
        <v>0</v>
      </c>
      <c r="F37" s="4">
        <v>0</v>
      </c>
      <c r="G37" s="4">
        <v>0</v>
      </c>
      <c r="H37" s="4">
        <f t="shared" si="8"/>
        <v>464283.79</v>
      </c>
      <c r="I37" s="4">
        <f t="shared" si="9"/>
        <v>2995283.79</v>
      </c>
    </row>
    <row r="38" spans="2:9" x14ac:dyDescent="0.2">
      <c r="B38" s="16" t="s">
        <v>69</v>
      </c>
      <c r="C38" s="4">
        <v>816200</v>
      </c>
      <c r="D38" s="4">
        <v>-5320</v>
      </c>
      <c r="E38" s="4">
        <v>0</v>
      </c>
      <c r="F38" s="4">
        <v>0</v>
      </c>
      <c r="G38" s="4">
        <v>0</v>
      </c>
      <c r="H38" s="4">
        <f t="shared" si="8"/>
        <v>-5320</v>
      </c>
      <c r="I38" s="4">
        <f t="shared" si="9"/>
        <v>810880</v>
      </c>
    </row>
    <row r="39" spans="2:9" x14ac:dyDescent="0.2">
      <c r="B39" s="16" t="s">
        <v>70</v>
      </c>
      <c r="C39" s="4">
        <v>643400</v>
      </c>
      <c r="D39" s="4">
        <v>-34810.120000000003</v>
      </c>
      <c r="E39" s="4">
        <v>0</v>
      </c>
      <c r="F39" s="4">
        <v>0</v>
      </c>
      <c r="G39" s="4">
        <v>0</v>
      </c>
      <c r="H39" s="4">
        <f t="shared" si="8"/>
        <v>-34810.120000000003</v>
      </c>
      <c r="I39" s="4">
        <f t="shared" si="9"/>
        <v>608589.88</v>
      </c>
    </row>
    <row r="40" spans="2:9" x14ac:dyDescent="0.2">
      <c r="B40" s="16" t="s">
        <v>71</v>
      </c>
      <c r="C40" s="4">
        <v>11114000</v>
      </c>
      <c r="D40" s="4">
        <v>1494076.6400000001</v>
      </c>
      <c r="E40" s="4">
        <v>0</v>
      </c>
      <c r="F40" s="4">
        <v>0</v>
      </c>
      <c r="G40" s="4">
        <v>0</v>
      </c>
      <c r="H40" s="4">
        <f t="shared" si="8"/>
        <v>1494076.6400000001</v>
      </c>
      <c r="I40" s="4">
        <f t="shared" si="9"/>
        <v>12608076.640000001</v>
      </c>
    </row>
    <row r="41" spans="2:9" x14ac:dyDescent="0.2">
      <c r="B41" s="16" t="s">
        <v>72</v>
      </c>
      <c r="C41" s="4">
        <v>2637431.6800000002</v>
      </c>
      <c r="D41" s="4">
        <v>71513.23000000001</v>
      </c>
      <c r="E41" s="4">
        <v>0</v>
      </c>
      <c r="F41" s="4">
        <v>0</v>
      </c>
      <c r="G41" s="4">
        <v>0</v>
      </c>
      <c r="H41" s="4">
        <f t="shared" si="8"/>
        <v>71513.23000000001</v>
      </c>
      <c r="I41" s="4">
        <f t="shared" si="9"/>
        <v>2708944.91</v>
      </c>
    </row>
    <row r="42" spans="2:9" x14ac:dyDescent="0.2">
      <c r="B42" s="17" t="s">
        <v>73</v>
      </c>
      <c r="C42" s="3">
        <f>SUM(C43:C51)</f>
        <v>24604511.289999999</v>
      </c>
      <c r="D42" s="3">
        <f t="shared" ref="D42:K42" si="10">SUM(D43:D51)</f>
        <v>2781933.71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2781933.71</v>
      </c>
      <c r="I42" s="3">
        <f t="shared" si="10"/>
        <v>27386445</v>
      </c>
    </row>
    <row r="43" spans="2:9" x14ac:dyDescent="0.2">
      <c r="B43" s="16" t="s">
        <v>74</v>
      </c>
      <c r="C43" s="4">
        <v>15957488</v>
      </c>
      <c r="D43" s="4">
        <v>2593433.71</v>
      </c>
      <c r="E43" s="4">
        <v>0</v>
      </c>
      <c r="F43" s="4">
        <v>0</v>
      </c>
      <c r="G43" s="4">
        <v>0</v>
      </c>
      <c r="H43" s="4">
        <f t="shared" ref="H43:H51" si="11">D43+F43-E43-G43</f>
        <v>2593433.71</v>
      </c>
      <c r="I43" s="4">
        <f t="shared" ref="I43:I51" si="12">C43+H43</f>
        <v>18550921.710000001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8542319.7899999991</v>
      </c>
      <c r="D46" s="4">
        <v>188500</v>
      </c>
      <c r="E46" s="4">
        <v>0</v>
      </c>
      <c r="F46" s="4">
        <v>0</v>
      </c>
      <c r="G46" s="4">
        <v>0</v>
      </c>
      <c r="H46" s="4">
        <f t="shared" si="11"/>
        <v>188500</v>
      </c>
      <c r="I46" s="4">
        <f t="shared" si="12"/>
        <v>8730819.7899999991</v>
      </c>
    </row>
    <row r="47" spans="2:9" x14ac:dyDescent="0.2">
      <c r="B47" s="16" t="s">
        <v>78</v>
      </c>
      <c r="C47" s="4">
        <v>104703.5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104703.5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2348250</v>
      </c>
      <c r="D52" s="3">
        <f t="shared" ref="D52:K52" si="13">SUM(D53:D61)</f>
        <v>1484451.21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1484451.21</v>
      </c>
      <c r="I52" s="3">
        <f t="shared" si="13"/>
        <v>3832701.21</v>
      </c>
    </row>
    <row r="53" spans="2:9" x14ac:dyDescent="0.2">
      <c r="B53" s="16" t="s">
        <v>84</v>
      </c>
      <c r="C53" s="4">
        <v>1143250</v>
      </c>
      <c r="D53" s="4">
        <v>219451.21</v>
      </c>
      <c r="E53" s="4">
        <v>0</v>
      </c>
      <c r="F53" s="4">
        <v>0</v>
      </c>
      <c r="G53" s="4">
        <v>0</v>
      </c>
      <c r="H53" s="4">
        <f t="shared" ref="H53:H61" si="14">D53+F53-E53-G53</f>
        <v>219451.21</v>
      </c>
      <c r="I53" s="4">
        <f t="shared" ref="I53:I61" si="15">C53+H53</f>
        <v>1362701.21</v>
      </c>
    </row>
    <row r="54" spans="2:9" x14ac:dyDescent="0.2">
      <c r="B54" s="16" t="s">
        <v>85</v>
      </c>
      <c r="C54" s="4">
        <v>50000</v>
      </c>
      <c r="D54" s="4">
        <v>15000</v>
      </c>
      <c r="E54" s="4">
        <v>0</v>
      </c>
      <c r="F54" s="4">
        <v>0</v>
      </c>
      <c r="G54" s="4">
        <v>0</v>
      </c>
      <c r="H54" s="4">
        <f t="shared" si="14"/>
        <v>15000</v>
      </c>
      <c r="I54" s="4">
        <f t="shared" si="15"/>
        <v>65000</v>
      </c>
    </row>
    <row r="55" spans="2:9" x14ac:dyDescent="0.2">
      <c r="B55" s="16" t="s">
        <v>86</v>
      </c>
      <c r="C55" s="4">
        <v>30000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30000</v>
      </c>
    </row>
    <row r="56" spans="2:9" x14ac:dyDescent="0.2">
      <c r="B56" s="16" t="s">
        <v>87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175000</v>
      </c>
      <c r="D58" s="4">
        <v>150000</v>
      </c>
      <c r="E58" s="4">
        <v>0</v>
      </c>
      <c r="F58" s="4">
        <v>0</v>
      </c>
      <c r="G58" s="4">
        <v>0</v>
      </c>
      <c r="H58" s="4">
        <f t="shared" si="14"/>
        <v>150000</v>
      </c>
      <c r="I58" s="4">
        <f t="shared" si="15"/>
        <v>325000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700000</v>
      </c>
      <c r="D60" s="4">
        <v>1200000</v>
      </c>
      <c r="E60" s="4">
        <v>0</v>
      </c>
      <c r="F60" s="4">
        <v>0</v>
      </c>
      <c r="G60" s="4">
        <v>0</v>
      </c>
      <c r="H60" s="4">
        <f t="shared" si="14"/>
        <v>1200000</v>
      </c>
      <c r="I60" s="4">
        <f t="shared" si="15"/>
        <v>1900000</v>
      </c>
    </row>
    <row r="61" spans="2:9" x14ac:dyDescent="0.2">
      <c r="B61" s="16" t="s">
        <v>92</v>
      </c>
      <c r="C61" s="4">
        <v>250000</v>
      </c>
      <c r="D61" s="4">
        <v>-100000</v>
      </c>
      <c r="E61" s="4">
        <v>0</v>
      </c>
      <c r="F61" s="4">
        <v>0</v>
      </c>
      <c r="G61" s="4">
        <v>0</v>
      </c>
      <c r="H61" s="4">
        <f t="shared" si="14"/>
        <v>-100000</v>
      </c>
      <c r="I61" s="4">
        <f t="shared" si="15"/>
        <v>150000</v>
      </c>
    </row>
    <row r="62" spans="2:9" x14ac:dyDescent="0.2">
      <c r="B62" s="17" t="s">
        <v>93</v>
      </c>
      <c r="C62" s="3">
        <f>SUM(C63:C65)</f>
        <v>34234000.000000007</v>
      </c>
      <c r="D62" s="3">
        <f t="shared" ref="D62:K62" si="16">SUM(D63:D65)</f>
        <v>12552137.670000002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12552137.670000002</v>
      </c>
      <c r="I62" s="3">
        <f t="shared" si="16"/>
        <v>46786137.670000002</v>
      </c>
    </row>
    <row r="63" spans="2:9" x14ac:dyDescent="0.2">
      <c r="B63" s="16" t="s">
        <v>94</v>
      </c>
      <c r="C63" s="4">
        <v>31508991.570000004</v>
      </c>
      <c r="D63" s="4">
        <v>12567441.090000002</v>
      </c>
      <c r="E63" s="4">
        <v>0</v>
      </c>
      <c r="F63" s="4">
        <v>0</v>
      </c>
      <c r="G63" s="4">
        <v>0</v>
      </c>
      <c r="H63" s="4">
        <f t="shared" ref="H63:H65" si="17">D63+F63-E63-G63</f>
        <v>12567441.090000002</v>
      </c>
      <c r="I63" s="4">
        <f t="shared" ref="I63:I65" si="18">C63+H63</f>
        <v>44076432.660000004</v>
      </c>
    </row>
    <row r="64" spans="2:9" x14ac:dyDescent="0.2">
      <c r="B64" s="16" t="s">
        <v>95</v>
      </c>
      <c r="C64" s="4">
        <v>2725008.43</v>
      </c>
      <c r="D64" s="4">
        <v>-15303.420000000042</v>
      </c>
      <c r="E64" s="4">
        <v>0</v>
      </c>
      <c r="F64" s="4">
        <v>0</v>
      </c>
      <c r="G64" s="4">
        <v>0</v>
      </c>
      <c r="H64" s="4">
        <f t="shared" si="17"/>
        <v>-15303.420000000042</v>
      </c>
      <c r="I64" s="4">
        <f t="shared" si="18"/>
        <v>2709705.0100000002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2394916.7599999998</v>
      </c>
      <c r="D66" s="3">
        <f t="shared" ref="D66:K66" si="19">SUM(D67:D73)</f>
        <v>-354095.87999999989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-354095.87999999989</v>
      </c>
      <c r="I66" s="3">
        <f t="shared" si="19"/>
        <v>2040820.88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2394916.7599999998</v>
      </c>
      <c r="D73" s="4">
        <v>-354095.87999999989</v>
      </c>
      <c r="E73" s="4">
        <v>0</v>
      </c>
      <c r="F73" s="4">
        <v>0</v>
      </c>
      <c r="G73" s="4">
        <v>0</v>
      </c>
      <c r="H73" s="4">
        <f t="shared" si="20"/>
        <v>-354095.87999999989</v>
      </c>
      <c r="I73" s="4">
        <f t="shared" si="21"/>
        <v>2040820.88</v>
      </c>
    </row>
    <row r="74" spans="2:9" x14ac:dyDescent="0.2">
      <c r="B74" s="17" t="s">
        <v>105</v>
      </c>
      <c r="C74" s="3">
        <f>SUM(C75:C77)</f>
        <v>250000</v>
      </c>
      <c r="D74" s="3">
        <f t="shared" ref="D74:K74" si="22">SUM(D75:D77)</f>
        <v>18750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18750</v>
      </c>
      <c r="I74" s="3">
        <f t="shared" si="22"/>
        <v>268750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250000</v>
      </c>
      <c r="D77" s="4">
        <v>18750</v>
      </c>
      <c r="E77" s="4">
        <v>0</v>
      </c>
      <c r="F77" s="4">
        <v>0</v>
      </c>
      <c r="G77" s="4">
        <v>0</v>
      </c>
      <c r="H77" s="4">
        <f t="shared" si="23"/>
        <v>18750</v>
      </c>
      <c r="I77" s="4">
        <f t="shared" si="24"/>
        <v>268750</v>
      </c>
    </row>
    <row r="78" spans="2:9" x14ac:dyDescent="0.2">
      <c r="B78" s="17" t="s">
        <v>109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128467.29000000001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128467.29000000001</v>
      </c>
      <c r="I87" s="3">
        <f t="shared" ref="I87:K87" si="33">I88+I96+I106+I116+I126+I136+I140+I148+I152</f>
        <v>128467.29000000001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:K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:K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:K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109717.29000000001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109717.29000000001</v>
      </c>
      <c r="I116" s="3">
        <f t="shared" ref="I116:K116" si="63">SUM(I117:I125)</f>
        <v>109717.29000000001</v>
      </c>
    </row>
    <row r="117" spans="2:9" x14ac:dyDescent="0.2">
      <c r="B117" s="16" t="s">
        <v>74</v>
      </c>
      <c r="C117" s="4">
        <v>0</v>
      </c>
      <c r="D117" s="4">
        <v>109717.29000000001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109717.29000000001</v>
      </c>
      <c r="I117" s="4">
        <f t="shared" ref="I117:I125" si="65">C117+H117</f>
        <v>109717.29000000001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:K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:K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:K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18750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18750</v>
      </c>
      <c r="I148" s="3">
        <f t="shared" ref="I148:K148" si="95">SUM(I149:I151)</f>
        <v>18750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18750</v>
      </c>
      <c r="E151" s="4">
        <v>0</v>
      </c>
      <c r="F151" s="4">
        <v>0</v>
      </c>
      <c r="G151" s="4">
        <v>0</v>
      </c>
      <c r="H151" s="4">
        <f t="shared" si="96"/>
        <v>18750</v>
      </c>
      <c r="I151" s="4">
        <f t="shared" si="97"/>
        <v>18750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:K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172901599.99999997</v>
      </c>
      <c r="D161" s="6">
        <f t="shared" ref="D161:K161" si="106">D87+D13</f>
        <v>18006343.000000004</v>
      </c>
      <c r="E161" s="6">
        <f t="shared" si="106"/>
        <v>0</v>
      </c>
      <c r="F161" s="6">
        <f t="shared" si="106"/>
        <v>0</v>
      </c>
      <c r="G161" s="6">
        <f t="shared" si="106"/>
        <v>0</v>
      </c>
      <c r="H161" s="6">
        <f t="shared" si="106"/>
        <v>18006343.000000004</v>
      </c>
      <c r="I161" s="6">
        <f t="shared" si="106"/>
        <v>190907942.99999997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showGridLines="0" tabSelected="1" workbookViewId="0">
      <selection activeCell="F31" sqref="F31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MUNICIPIO DOCTOR MORA, GTO.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2.5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0</v>
      </c>
      <c r="E11" s="71">
        <f t="shared" ref="E11:F11" si="0">SUM(E12:E20)</f>
        <v>0</v>
      </c>
      <c r="F11" s="72">
        <f t="shared" si="0"/>
        <v>0</v>
      </c>
    </row>
    <row r="12" spans="1:6" x14ac:dyDescent="0.2">
      <c r="B12" s="73">
        <v>1000</v>
      </c>
      <c r="C12" s="74" t="s">
        <v>133</v>
      </c>
      <c r="D12" s="75">
        <v>0</v>
      </c>
      <c r="E12" s="75">
        <v>0</v>
      </c>
      <c r="F12" s="76">
        <f>D12-E12</f>
        <v>0</v>
      </c>
    </row>
    <row r="13" spans="1:6" x14ac:dyDescent="0.2">
      <c r="B13" s="73">
        <v>2000</v>
      </c>
      <c r="C13" s="74" t="s">
        <v>134</v>
      </c>
      <c r="D13" s="75">
        <v>0</v>
      </c>
      <c r="E13" s="75">
        <v>0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0</v>
      </c>
      <c r="E14" s="75">
        <v>0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0</v>
      </c>
      <c r="E16" s="75">
        <v>0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0</v>
      </c>
      <c r="E17" s="75">
        <v>0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0</v>
      </c>
      <c r="E31" s="67">
        <f t="shared" ref="E31:F31" si="3">E11+E21</f>
        <v>0</v>
      </c>
      <c r="F31" s="68">
        <f t="shared" si="3"/>
        <v>0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" right="0.7" top="0.75" bottom="0.75" header="0.3" footer="0.3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CUENTA PUBLICA</cp:lastModifiedBy>
  <cp:revision/>
  <dcterms:created xsi:type="dcterms:W3CDTF">2024-03-15T21:50:03Z</dcterms:created>
  <dcterms:modified xsi:type="dcterms:W3CDTF">2025-07-28T18:43:11Z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